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73" documentId="120_S{2AC9BD13-BADA-5192-A53E-5A8FF88502F6}" xr6:coauthVersionLast="47" xr6:coauthVersionMax="47" xr10:uidLastSave="{86EC6DB4-E7A0-4FFD-8AAE-6AFDBA80C60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<sst xmlns="http://schemas.openxmlformats.org/spreadsheetml/2006/main" count="180297" uniqueCount="39133">
  <si>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</si>
  <si>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</si>
  <si>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</si>
  <si>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</si>
  <si>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</si>
  <si>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</si>
  <si>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</si>
  <si>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</si>
  <si>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</si>
  <si>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</si>
  <si>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</si>
  <si>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</si>
  <si>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</si>
  <si>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</si>
  <si>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</si>
  <si>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</si>
  <si>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</si>
  <si>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</si>
  <si>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</si>
  <si>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</si>
  <si>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</si>
  <si>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</si>
  <si>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</si>
  <si>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</si>
  <si>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</si>
  <si>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</si>
  <si>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</si>
  <si>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</si>
  <si>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</si>
  <si>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</si>
  <si>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</si>
  <si>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</si>
  <si>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</si>
  <si>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</si>
  <si>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</si>
  <si>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</si>
  <si>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</si>
  <si>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</si>
  <si>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</si>
  <si>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</si>
  <si>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</si>
  <si>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</si>
  <si>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</si>
  <si>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</si>
  <si>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</si>
  <si>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</si>
  <si>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</si>
  <si>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</si>
  <si>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</si>
  <si>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</si>
  <si>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</si>
  <si>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</si>
  <si>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</si>
  <si>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</si>
  <si>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</si>
  <si>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</si>
  <si>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</si>
  <si>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</si>
  <si>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</si>
  <si>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</si>
  <si>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</si>
  <si>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</si>
  <si>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</si>
  <si>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</si>
  <si>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</si>
  <si>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</si>
  <si>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</si>
  <si>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</si>
  <si>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</si>
  <si>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</si>
  <si>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</si>
  <si>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</si>
  <si>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</si>
  <si>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</si>
  <si>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</si>
  <si>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</si>
  <si>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</si>
  <si>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</si>
  <si>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</si>
  <si>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</si>
  <si>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</si>
  <si>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</si>
  <si>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</si>
  <si>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</si>
  <si>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</si>
  <si>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</si>
  <si>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</si>
  <si>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</si>
  <si>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</si>
  <si>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</si>
  <si>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</si>
  <si>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</si>
  <si>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</si>
  <si>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</si>
  <si>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</si>
  <si>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</si>
  <si>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</si>
  <si>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</si>
  <si>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</si>
  <si>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</si>
  <si>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</si>
  <si>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</si>
  <si>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</si>
  <si>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</si>
  <si>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</si>
  <si>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</si>
  <si>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</si>
  <si>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</si>
  <si>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</si>
  <si>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</si>
  <si>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</si>
  <si>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</si>
  <si>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</si>
  <si>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</si>
  <si>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</si>
  <si>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</si>
  <si>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</si>
  <si>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</si>
  <si>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</si>
  <si>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</si>
  <si>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</si>
  <si>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</si>
  <si>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</si>
  <si>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</si>
  <si>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</si>
  <si>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</si>
  <si>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</si>
  <si>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</si>
  <si>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</si>
  <si>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</si>
  <si>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</si>
  <si>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</si>
  <si>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</si>
  <si>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</si>
  <si>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</si>
  <si>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</si>
  <si>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</si>
  <si>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</si>
  <si>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</si>
  <si>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</si>
  <si>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</si>
  <si>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</si>
  <si>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</si>
  <si>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</si>
  <si>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</si>
  <si>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</si>
  <si>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</si>
  <si>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</si>
  <si>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</si>
  <si>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</si>
  <si>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</si>
  <si>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</si>
  <si>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</si>
  <si>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</si>
  <si>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</si>
  <si>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</si>
  <si>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</si>
  <si>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</si>
  <si>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</si>
  <si>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</si>
  <si>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</si>
  <si>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</si>
  <si>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</si>
  <si>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</si>
  <si>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</si>
  <si>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</si>
  <si>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</si>
  <si>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</si>
  <si>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</si>
  <si>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</si>
  <si>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</si>
  <si>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</si>
  <si>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</si>
  <si>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</si>
  <si>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</si>
  <si>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</si>
  <si>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</si>
  <si>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</si>
  <si>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</si>
  <si>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</si>
  <si>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</si>
  <si>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</si>
  <si>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</si>
  <si>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</si>
  <si>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</si>
  <si>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</si>
  <si>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</si>
  <si>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</si>
  <si>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</si>
  <si>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</si>
  <si>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</si>
  <si>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</si>
  <si>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</si>
  <si>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</si>
  <si>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</si>
  <si>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</si>
  <si>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</si>
  <si>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</si>
  <si>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</si>
  <si>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</si>
  <si>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</si>
  <si>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</si>
  <si>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</si>
  <si>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</si>
  <si>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</si>
  <si>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</si>
  <si>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</si>
  <si>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</si>
  <si>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</si>
  <si>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</si>
  <si>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</si>
  <si>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</si>
  <si>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</si>
  <si>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</si>
  <si>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</si>
  <si>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</si>
  <si>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</si>
  <si>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</si>
  <si>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</si>
  <si>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</si>
  <si>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</si>
  <si>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</si>
  <si>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</si>
  <si>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</si>
  <si>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</si>
  <si>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</si>
  <si>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</si>
  <si>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</si>
  <si>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</si>
  <si>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</si>
  <si>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</si>
  <si>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</si>
  <si>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</si>
  <si>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</si>
  <si>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</si>
  <si>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</si>
  <si>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</si>
  <si>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</si>
  <si>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</si>
  <si>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</si>
  <si>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</si>
  <si>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</si>
  <si>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</si>
  <si>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</si>
  <si>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</si>
  <si>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</si>
  <si>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</si>
  <si>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</si>
  <si>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</si>
  <si>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</si>
  <si>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</si>
  <si>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</si>
  <si>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</si>
  <si>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</si>
  <si>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</si>
  <si>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</si>
  <si>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</si>
  <si>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</si>
  <si>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</si>
  <si>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</si>
  <si>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</si>
  <si>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</si>
  <si>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</si>
  <si>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</si>
  <si>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</si>
  <si>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</si>
  <si>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</si>
  <si>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</si>
  <si>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</si>
  <si>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</si>
  <si>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</si>
  <si>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</si>
  <si>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</si>
  <si>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</si>
  <si>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</si>
  <si>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</si>
  <si>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</si>
  <si>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</si>
  <si>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</si>
  <si>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</si>
  <si>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</si>
  <si>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</si>
  <si>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</si>
  <si>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</si>
  <si>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</si>
  <si>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</si>
  <si>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</si>
  <si>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</si>
  <si>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</si>
  <si>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</si>
  <si>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</si>
  <si>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</si>
  <si>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</si>
  <si>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</si>
  <si>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</si>
  <si>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</si>
  <si>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</si>
  <si>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</si>
  <si>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</si>
  <si>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</si>
  <si>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</si>
  <si>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</si>
  <si>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</si>
  <si>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</si>
  <si>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</si>
  <si>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</si>
  <si>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</si>
  <si>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</si>
  <si>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</si>
  <si>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</si>
  <si>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</si>
  <si>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</si>
  <si>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</si>
  <si>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</si>
  <si>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</si>
  <si>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</si>
  <si>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</si>
  <si>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</si>
  <si>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</si>
  <si>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</si>
  <si>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</si>
  <si>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</si>
  <si>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</si>
  <si>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</si>
  <si>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</si>
  <si>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</si>
  <si>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</si>
  <si>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</si>
  <si>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</si>
  <si>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</si>
  <si>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</si>
  <si>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</si>
  <si>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</si>
  <si>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</si>
  <si>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</si>
  <si>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</si>
  <si>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</si>
  <si>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</si>
  <si>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</si>
  <si>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</si>
  <si>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</si>
  <si>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</si>
  <si>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</si>
  <si>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</si>
  <si>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</si>
  <si>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</si>
  <si>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</si>
  <si>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</si>
  <si>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</si>
  <si>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</si>
  <si>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</si>
  <si>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</si>
  <si>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</si>
  <si>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</si>
  <si>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</si>
  <si>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</si>
  <si>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</si>
  <si>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</si>
  <si>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</si>
  <si>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</si>
  <si>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</si>
  <si>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</si>
  <si>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</si>
  <si>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</si>
  <si>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</si>
  <si>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</si>
  <si>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</si>
  <si>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</si>
  <si>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</si>
  <si>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</si>
  <si>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</si>
  <si>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</si>
  <si>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</si>
  <si>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</si>
  <si>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</si>
  <si>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</si>
  <si>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</si>
  <si>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</si>
  <si>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</si>
  <si>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</si>
  <si>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</si>
  <si>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</si>
  <si>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</si>
  <si>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</si>
  <si>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</si>
  <si>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</si>
  <si>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</si>
  <si>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</si>
  <si>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</si>
  <si>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</si>
  <si>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</si>
  <si>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</si>
  <si>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</si>
  <si>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</si>
  <si>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</si>
  <si>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</si>
  <si>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</si>
  <si>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</si>
  <si>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</si>
  <si>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</si>
  <si>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</si>
  <si>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</si>
  <si>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</si>
  <si>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</si>
  <si>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</si>
  <si>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</si>
  <si>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</si>
  <si>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</si>
  <si>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</si>
  <si>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</si>
  <si>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</si>
  <si>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</si>
  <si>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</si>
  <si>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</si>
  <si>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</si>
  <si>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</si>
  <si>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</si>
  <si>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</si>
  <si>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</si>
  <si>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</si>
  <si>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</si>
  <si>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</si>
  <si>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</si>
  <si>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</si>
  <si>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</si>
  <si>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</si>
  <si>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</si>
  <si>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</si>
  <si>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</si>
  <si>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</si>
  <si>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</si>
  <si>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</si>
  <si>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</si>
  <si>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</si>
  <si>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</si>
  <si>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</si>
  <si>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</si>
  <si>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</si>
  <si>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</si>
  <si>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</si>
  <si>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</si>
  <si>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</si>
  <si>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</si>
  <si>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</si>
  <si>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</si>
  <si>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</si>
  <si>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</si>
  <si>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</si>
  <si>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</si>
  <si>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</si>
  <si>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</si>
  <si>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</si>
  <si>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</si>
  <si>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</si>
  <si>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</si>
  <si>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</si>
  <si>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</si>
  <si>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</si>
  <si>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</si>
  <si>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</si>
  <si>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</si>
  <si>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</si>
  <si>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</si>
  <si>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</si>
  <si>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</si>
  <si>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</si>
  <si>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</si>
  <si>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</si>
  <si>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</si>
  <si>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</si>
  <si>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</si>
  <si>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</si>
  <si>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</si>
  <si>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</si>
  <si>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</si>
  <si>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</si>
  <si>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</si>
  <si>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</si>
  <si>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</si>
  <si>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</si>
  <si>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</si>
  <si>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</si>
  <si>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</si>
  <si>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</si>
  <si>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</si>
  <si>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</si>
  <si>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</si>
  <si>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</si>
  <si>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</si>
  <si>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</si>
  <si>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</si>
  <si>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</si>
  <si>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</si>
  <si>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</si>
  <si>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</si>
  <si>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</si>
  <si>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</si>
  <si>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</si>
  <si>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</si>
  <si>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</si>
  <si>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</si>
  <si>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</si>
  <si>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</si>
  <si>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</si>
  <si>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</si>
  <si>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</si>
  <si>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</si>
  <si>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</si>
  <si>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</si>
  <si>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</si>
  <si>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</si>
  <si>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</si>
  <si>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</si>
  <si>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</si>
  <si>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</si>
  <si>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</si>
  <si>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</si>
  <si>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</si>
  <si>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</si>
  <si>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</si>
  <si>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</si>
  <si>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</si>
  <si>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</si>
  <si>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</si>
  <si>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</si>
  <si>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</si>
  <si>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</si>
  <si>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</si>
  <si>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</si>
  <si>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</si>
  <si>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</si>
  <si>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</si>
  <si>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</si>
  <si>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</si>
  <si>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</si>
  <si>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</si>
  <si>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</si>
  <si>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</si>
  <si>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</si>
  <si>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</si>
  <si>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</si>
  <si>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</si>
  <si>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</si>
  <si>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</si>
  <si>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</si>
  <si>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</si>
  <si>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</si>
  <si>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</si>
  <si>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</si>
  <si>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</si>
  <si>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</si>
  <si>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</si>
  <si>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</si>
  <si>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</si>
  <si>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</si>
  <si>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</si>
  <si>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</si>
  <si>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</si>
  <si>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</si>
  <si>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</si>
  <si>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</si>
  <si>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</si>
  <si>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</si>
  <si>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</si>
  <si>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</si>
  <si>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</si>
  <si>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</si>
  <si>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</si>
  <si>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</si>
  <si>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</si>
  <si>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</si>
  <si>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</si>
  <si>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</si>
  <si>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</si>
  <si>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</si>
  <si>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</si>
  <si>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</si>
  <si>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</si>
  <si>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</si>
  <si>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</si>
  <si>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</si>
  <si>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</si>
  <si>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</si>
  <si>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</si>
  <si>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</si>
  <si>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</si>
  <si>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</si>
  <si>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</si>
  <si>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</si>
  <si>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</si>
  <si>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</si>
  <si>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</si>
  <si>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</si>
  <si>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</si>
  <si>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</si>
  <si>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</si>
  <si>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</si>
  <si>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</si>
  <si>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</si>
  <si>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</si>
  <si>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</si>
  <si>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</si>
  <si>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</si>
  <si>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</si>
  <si>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</si>
  <si>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</si>
  <si>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</si>
  <si>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</si>
  <si>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</si>
  <si>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</si>
  <si>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</si>
  <si>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</si>
  <si>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</si>
  <si>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</si>
  <si>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</si>
  <si>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</si>
  <si>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</si>
  <si>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</si>
  <si>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</si>
  <si>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</si>
  <si>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</si>
  <si>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</si>
  <si>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</si>
  <si>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</si>
  <si>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</si>
  <si>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</si>
  <si>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</si>
  <si>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</si>
  <si>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</si>
  <si>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</si>
  <si>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</si>
  <si>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</si>
  <si>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</si>
  <si>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</si>
  <si>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</si>
  <si>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</si>
  <si>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</si>
  <si>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</si>
  <si>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</si>
  <si>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</si>
  <si>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</si>
  <si>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</si>
  <si>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</si>
  <si>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</si>
  <si>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</si>
  <si>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</si>
  <si>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</si>
  <si>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</si>
  <si>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</si>
  <si>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</si>
  <si>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</si>
  <si>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</si>
  <si>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</si>
  <si>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</si>
  <si>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</si>
  <si>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</si>
  <si>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</si>
  <si>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</si>
  <si>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</si>
  <si>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</si>
  <si>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</si>
  <si>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</si>
  <si>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</si>
  <si>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</si>
  <si>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</si>
  <si>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</si>
  <si>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</si>
  <si>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</si>
  <si>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</si>
  <si>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</si>
  <si>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</si>
  <si>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</si>
  <si>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</si>
  <si>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</si>
  <si>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</si>
  <si>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</si>
  <si>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</si>
  <si>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</si>
  <si>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</si>
  <si>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</si>
  <si>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</si>
  <si>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</si>
  <si>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</si>
  <si>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</si>
  <si>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</si>
  <si>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</si>
  <si>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</si>
  <si>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</si>
  <si>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</si>
  <si>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</si>
  <si>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</si>
  <si>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</si>
  <si>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</si>
  <si>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</si>
  <si>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</si>
  <si>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</si>
  <si>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</si>
  <si>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</si>
  <si>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</si>
  <si>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</si>
  <si>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</si>
  <si>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</si>
  <si>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</si>
  <si>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</si>
  <si>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</si>
  <si>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</si>
  <si>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</si>
  <si>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</si>
  <si>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</si>
  <si>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</si>
  <si>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</si>
  <si>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</si>
  <si>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</si>
  <si>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</si>
  <si>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</si>
  <si>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</si>
  <si>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</si>
  <si>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</si>
  <si>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</si>
  <si>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</si>
  <si>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</si>
  <si>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</si>
  <si>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</si>
  <si>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</si>
  <si>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</si>
  <si>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</si>
  <si>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</si>
  <si>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</si>
  <si>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</si>
  <si>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</si>
  <si>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</si>
  <si>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</si>
  <si>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</si>
  <si>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</si>
  <si>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</si>
  <si>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</si>
  <si>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</si>
  <si>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</si>
  <si>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</si>
  <si>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</si>
  <si>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</si>
  <si>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</si>
  <si>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</si>
  <si>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</si>
  <si>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</si>
  <si>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</si>
  <si>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</si>
  <si>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</si>
  <si>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</si>
  <si>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</si>
  <si>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</si>
  <si>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</si>
  <si>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</si>
  <si>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</si>
  <si>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</si>
  <si>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</si>
  <si>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</si>
  <si>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</si>
  <si>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</si>
  <si>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</si>
  <si>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</si>
  <si>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</si>
  <si>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</si>
  <si>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</si>
  <si>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</si>
  <si>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</si>
  <si>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</si>
  <si>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</si>
  <si>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</si>
  <si>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</si>
  <si>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</si>
  <si>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</si>
  <si>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</si>
  <si>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</si>
  <si>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</si>
  <si>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</si>
  <si>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</si>
  <si>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</si>
  <si>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</si>
  <si>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</si>
  <si>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</si>
  <si>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</si>
  <si>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</si>
  <si>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</si>
  <si>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</si>
  <si>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</si>
  <si>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</si>
  <si>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</si>
  <si>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</si>
  <si>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</si>
  <si>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</si>
  <si>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</si>
  <si>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</si>
  <si>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</si>
  <si>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</si>
  <si>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</si>
  <si>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</si>
  <si>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</si>
  <si>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</si>
  <si>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</si>
  <si>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</si>
  <si>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</si>
  <si>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</si>
  <si>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</si>
  <si>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</si>
  <si>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</si>
  <si>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</si>
  <si>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</si>
  <si>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</si>
  <si>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</si>
  <si>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</si>
  <si>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</si>
  <si>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</si>
  <si>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</si>
  <si>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</si>
  <si>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</si>
  <si>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</si>
  <si>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</si>
  <si>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</si>
  <si>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</si>
  <si>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</si>
  <si>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</si>
  <si>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</si>
  <si>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</si>
  <si>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</si>
  <si>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</si>
  <si>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</si>
  <si>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</si>
  <si>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</si>
  <si>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</si>
  <si>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</si>
  <si>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</si>
  <si>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</si>
  <si>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</si>
  <si>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</si>
  <si>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</si>
  <si>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</si>
  <si>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</si>
  <si>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</si>
  <si>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</si>
  <si>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</si>
  <si>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</si>
  <si>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</si>
  <si>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</si>
  <si>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</si>
  <si>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</si>
  <si>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</si>
  <si>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</si>
  <si>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</si>
  <si>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</si>
  <si>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</si>
  <si>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</si>
  <si>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</si>
  <si>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</si>
  <si>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</si>
  <si>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</si>
  <si>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</si>
  <si>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</si>
  <si>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</si>
  <si>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</si>
  <si>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</si>
  <si>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</si>
  <si>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</si>
  <si>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</si>
  <si>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</si>
  <si>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</si>
  <si>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</si>
  <si>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</si>
  <si>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</si>
  <si>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</si>
  <si>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</si>
  <si>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</si>
  <si>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</si>
  <si>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</si>
  <si>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</si>
  <si>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</si>
  <si>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</si>
  <si>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</si>
  <si>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</si>
  <si>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</si>
  <si>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</si>
  <si>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</si>
  <si>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</si>
  <si>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</si>
  <si>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</si>
  <si>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</si>
  <si>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</si>
  <si>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</si>
  <si>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</si>
  <si>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</si>
  <si>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</si>
  <si>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</si>
  <si>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</si>
  <si>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</si>
  <si>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</si>
  <si>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</si>
  <si>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</si>
  <si>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</si>
  <si>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</si>
  <si>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</si>
  <si>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</si>
  <si>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</si>
  <si>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</si>
  <si>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</si>
  <si>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</si>
  <si>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</si>
  <si>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</si>
  <si>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</si>
  <si>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</si>
  <si>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</si>
  <si>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</si>
  <si>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</si>
  <si>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</si>
  <si>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</si>
  <si>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</si>
  <si>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</si>
  <si>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</si>
  <si>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</si>
  <si>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</si>
  <si>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</si>
  <si>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</si>
  <si>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</si>
  <si>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</si>
  <si>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</si>
  <si>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</si>
  <si>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</si>
  <si>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</si>
  <si>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</si>
  <si>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</si>
  <si>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</si>
  <si>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</si>
  <si>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</si>
  <si>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</si>
  <si>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</si>
  <si>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</si>
  <si>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</si>
  <si>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</si>
  <si>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</si>
  <si>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</si>
  <si>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</si>
  <si>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</si>
  <si>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</si>
  <si>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</si>
  <si>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</si>
  <si>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</si>
  <si>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</si>
  <si>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</si>
  <si>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</si>
  <si>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</si>
  <si>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</si>
  <si>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</si>
  <si>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</si>
  <si>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</si>
  <si>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</si>
  <si>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</si>
  <si>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</si>
  <si>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</si>
  <si>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</si>
  <si>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</si>
  <si>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</si>
  <si>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</si>
  <si>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</si>
  <si>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</si>
  <si>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</si>
  <si>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</si>
  <si>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</si>
  <si>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</si>
  <si>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</si>
  <si>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</si>
  <si>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</si>
  <si>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</si>
  <si>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</si>
  <si>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</si>
  <si>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</si>
  <si>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</si>
  <si>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</si>
  <si>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</si>
  <si>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</si>
  <si>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</si>
  <si>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</si>
  <si>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</si>
  <si>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</si>
  <si>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</si>
  <si>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</si>
  <si>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</si>
  <si>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</si>
  <si>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</si>
  <si>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</si>
  <si>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</si>
  <si>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</si>
  <si>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</si>
  <si>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</si>
  <si>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</si>
  <si>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</si>
  <si>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</si>
  <si>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</si>
  <si>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</si>
  <si>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</si>
  <si>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</si>
  <si>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</si>
  <si>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</si>
  <si>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</si>
  <si>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</si>
  <si>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</si>
  <si>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</si>
  <si>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</si>
  <si>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</si>
  <si>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</si>
  <si>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</si>
  <si>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</si>
  <si>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</si>
  <si>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</si>
  <si>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</si>
  <si>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</si>
  <si>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</si>
  <si>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</si>
  <si>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</si>
  <si>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</si>
  <si>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</si>
  <si>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</si>
  <si>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</si>
  <si>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</si>
  <si>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</si>
  <si>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</si>
  <si>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</si>
  <si>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</si>
  <si>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</si>
  <si>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</si>
  <si>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</si>
  <si>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</si>
  <si>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</si>
  <si>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</si>
  <si>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</si>
  <si>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</si>
  <si>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</si>
  <si>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</si>
  <si>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</si>
  <si>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</si>
  <si>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</si>
  <si>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</si>
  <si>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</si>
  <si>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</si>
  <si>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</si>
  <si>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</si>
  <si>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</si>
  <si>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</si>
  <si>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</si>
  <si>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</si>
  <si>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</si>
  <si>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</si>
  <si>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</si>
  <si>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</si>
  <si>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</si>
  <si>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</si>
  <si>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</si>
  <si>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</si>
  <si>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</si>
  <si>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</si>
  <si>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</si>
  <si>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</si>
  <si>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</si>
  <si>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</si>
  <si>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</si>
  <si>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</si>
  <si>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</si>
  <si>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</si>
  <si>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</si>
  <si>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</si>
  <si>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</si>
  <si>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</si>
  <si>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</si>
  <si>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</si>
  <si>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</si>
  <si>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</si>
  <si>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</si>
  <si>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</si>
  <si>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</si>
  <si>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</si>
  <si>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</si>
  <si>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</si>
  <si>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</si>
  <si>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</si>
  <si>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</si>
  <si>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</si>
  <si>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</si>
  <si>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</si>
  <si>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</si>
  <si>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</si>
  <si>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</si>
  <si>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</si>
  <si>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</si>
  <si>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</si>
  <si>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</si>
  <si>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</si>
  <si>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</si>
  <si>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</si>
  <si>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</si>
  <si>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</si>
  <si>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</si>
  <si>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</si>
  <si>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</si>
  <si>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</si>
  <si>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</si>
  <si>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</si>
  <si>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</si>
  <si>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</si>
  <si>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</si>
  <si>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</si>
  <si>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</si>
  <si>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</si>
  <si>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</si>
  <si>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</si>
  <si>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</si>
  <si>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</si>
  <si>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</si>
  <si>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</si>
  <si>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</si>
  <si>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</si>
  <si>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</si>
  <si>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</si>
  <si>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</si>
  <si>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</si>
  <si>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</si>
  <si>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</si>
  <si>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</si>
  <si>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</si>
  <si>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</si>
  <si>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</si>
  <si>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</si>
  <si>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</si>
  <si>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</si>
  <si>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</si>
  <si>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</si>
  <si>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</si>
  <si>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</si>
  <si>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</si>
  <si>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</si>
  <si>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</si>
  <si>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</si>
  <si>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</si>
  <si>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</si>
  <si>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</si>
  <si>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</si>
  <si>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</si>
  <si>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</si>
  <si>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</si>
  <si>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</si>
  <si>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</si>
  <si>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</si>
  <si>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</si>
  <si>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</si>
  <si>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</si>
  <si>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</si>
  <si>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</si>
  <si>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</si>
  <si>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</si>
  <si>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</si>
  <si>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</si>
  <si>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</si>
  <si>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</si>
  <si>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</si>
  <si>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</si>
  <si>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</si>
  <si>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</si>
  <si>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</si>
  <si>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</si>
  <si>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</si>
  <si>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</si>
  <si>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</si>
  <si>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</si>
  <si>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</si>
  <si>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</si>
  <si>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</si>
  <si>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</si>
  <si>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</si>
  <si>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</si>
  <si>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</si>
  <si>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</si>
  <si>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</si>
  <si>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</si>
  <si>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</si>
  <si>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</si>
  <si>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</si>
  <si>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</si>
  <si>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</si>
  <si>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</si>
  <si>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</si>
  <si>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</si>
  <si>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</si>
  <si>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</si>
  <si>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</si>
  <si>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</si>
  <si>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</si>
  <si>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</si>
  <si>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</si>
  <si>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</si>
  <si>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</si>
  <si>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</si>
  <si>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</si>
  <si>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</si>
  <si>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</si>
  <si>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</si>
  <si>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</si>
  <si>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</si>
  <si>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</si>
  <si>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</si>
  <si>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</si>
  <si>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</si>
  <si>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</si>
  <si>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</si>
  <si>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</si>
  <si>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</si>
  <si>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</si>
  <si>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</si>
  <si>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</si>
  <si>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</si>
  <si>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</si>
  <si>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</si>
  <si>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</si>
  <si>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</si>
  <si>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</si>
  <si>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</si>
  <si>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</si>
  <si>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</si>
  <si>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</si>
  <si>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</si>
  <si>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</si>
  <si>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</si>
  <si>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</si>
  <si>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</si>
  <si>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</si>
  <si>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</si>
  <si>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</si>
  <si>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</si>
  <si>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</si>
  <si>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</si>
  <si>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</si>
  <si>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</si>
  <si>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</si>
  <si>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</si>
  <si>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</si>
  <si>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</si>
  <si>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</si>
  <si>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</si>
  <si>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</si>
  <si>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</si>
  <si>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</si>
  <si>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</si>
  <si>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</si>
  <si>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</si>
  <si>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</si>
  <si>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</si>
  <si>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</si>
  <si>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</si>
  <si>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</si>
  <si>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</si>
  <si>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</si>
  <si>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</si>
  <si>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</si>
  <si>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</si>
  <si>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</si>
  <si>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</si>
  <si>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</si>
  <si>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</si>
  <si>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</si>
  <si>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</si>
  <si>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</si>
  <si>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</si>
  <si>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</si>
  <si>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</si>
  <si>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</si>
  <si>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</si>
  <si>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</si>
  <si>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</si>
  <si>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</si>
  <si>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</si>
  <si>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</si>
  <si>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</si>
  <si>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</si>
  <si>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</si>
  <si>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</si>
  <si>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</si>
  <si>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</si>
  <si>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</si>
  <si>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</si>
  <si>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</si>
  <si>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</si>
  <si>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</si>
  <si>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</si>
  <si>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</si>
  <si>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</si>
  <si>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</si>
  <si>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</si>
  <si>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</si>
  <si>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</si>
  <si>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</si>
  <si>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</si>
  <si>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</si>
  <si>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</si>
  <si>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</si>
  <si>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</si>
  <si>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</si>
  <si>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</si>
  <si>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</si>
  <si>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</si>
  <si>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</si>
  <si>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</si>
  <si>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</si>
  <si>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</si>
  <si>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</si>
  <si>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</si>
  <si>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</si>
  <si>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</si>
  <si>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</si>
  <si>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</si>
  <si>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</si>
  <si>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</si>
  <si>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</si>
  <si>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</si>
  <si>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</si>
  <si>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</si>
  <si>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</si>
  <si>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</si>
  <si>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</si>
  <si>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</si>
  <si>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</si>
  <si>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</si>
  <si>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</si>
  <si>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</si>
  <si>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</si>
  <si>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</si>
  <si>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</si>
  <si>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</si>
  <si>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</si>
  <si>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</si>
  <si>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</si>
  <si>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</si>
  <si>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</si>
  <si>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</si>
  <si>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</si>
  <si>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</si>
  <si>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</si>
  <si>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</si>
  <si>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</si>
  <si>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</si>
  <si>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</si>
  <si>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</si>
  <si>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</si>
  <si>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</si>
  <si>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</si>
  <si>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</si>
  <si>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</si>
  <si>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</si>
  <si>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</si>
  <si>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</si>
  <si>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</si>
  <si>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</si>
  <si>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</si>
  <si>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</si>
  <si>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</si>
  <si>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</si>
  <si>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</si>
  <si>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</si>
  <si>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</si>
  <si>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</si>
  <si>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</si>
  <si>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</si>
  <si>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</si>
  <si>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</si>
  <si>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</si>
  <si>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</si>
  <si>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</si>
  <si>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</si>
  <si>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</si>
  <si>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</si>
  <si>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</si>
  <si>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</si>
  <si>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</si>
  <si>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</si>
  <si>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</si>
  <si>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</si>
  <si>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</si>
  <si>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</si>
  <si>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</si>
  <si>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</si>
  <si>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</si>
  <si>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</si>
  <si>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</si>
  <si>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</si>
  <si>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</si>
  <si>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</si>
  <si>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</si>
  <si>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</si>
  <si>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</si>
  <si>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</si>
  <si>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</si>
  <si>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</si>
  <si>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</si>
  <si>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</si>
  <si>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</si>
  <si>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</si>
  <si>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</si>
  <si>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</si>
  <si>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</si>
  <si>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</si>
  <si>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</si>
  <si>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</si>
  <si>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</si>
  <si>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</si>
  <si>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</si>
  <si>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</si>
  <si>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</si>
  <si>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</si>
  <si>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</si>
  <si>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</si>
  <si>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</si>
  <si>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</si>
  <si>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</si>
  <si>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</si>
  <si>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</si>
  <si>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</si>
  <si>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</si>
  <si>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</si>
  <si>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</si>
  <si>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</si>
  <si>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</si>
  <si>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</si>
  <si>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</si>
  <si>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</si>
  <si>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</si>
  <si>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</si>
  <si>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</si>
  <si>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</si>
  <si>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</si>
  <si>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</si>
  <si>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</si>
  <si>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</si>
  <si>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</si>
  <si>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</si>
  <si>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</si>
  <si>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</si>
  <si>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</si>
  <si>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</si>
  <si>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</si>
  <si>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</si>
  <si>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</si>
  <si>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</si>
  <si>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</si>
  <si>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</si>
  <si>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</si>
  <si>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</si>
  <si>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</si>
  <si>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</si>
  <si>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</si>
  <si>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</si>
  <si>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</si>
  <si>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</si>
  <si>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</si>
  <si>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</si>
  <si>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</si>
  <si>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</si>
  <si>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</si>
  <si>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</si>
  <si>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</si>
  <si>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</si>
  <si>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</si>
  <si>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</si>
  <si>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</si>
  <si>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</si>
  <si>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</si>
  <si>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</si>
  <si>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</si>
  <si>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</si>
  <si>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</si>
  <si>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</si>
  <si>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</si>
  <si>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</si>
  <si>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</si>
  <si>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</si>
  <si>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</si>
  <si>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</si>
  <si>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</si>
  <si>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</si>
  <si>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</si>
  <si>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</si>
  <si>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</si>
  <si>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</si>
  <si>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</si>
  <si>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</si>
  <si>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</si>
  <si>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</si>
  <si>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</si>
  <si>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</si>
  <si>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</si>
  <si>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</si>
  <si>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</si>
  <si>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</si>
  <si>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</si>
  <si>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</si>
  <si>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</si>
  <si>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</si>
  <si>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</si>
  <si>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</si>
  <si>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</si>
  <si>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</si>
  <si>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</si>
  <si>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</si>
  <si>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</si>
  <si>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</si>
  <si>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</si>
  <si>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</si>
  <si>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</si>
  <si>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</si>
  <si>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</si>
  <si>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</si>
  <si>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</si>
  <si>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</si>
  <si>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</si>
  <si>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</si>
  <si>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</si>
  <si>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</si>
  <si>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</si>
  <si>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</si>
  <si>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</si>
  <si>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</si>
  <si>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</si>
  <si>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</si>
  <si>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</si>
  <si>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</si>
  <si>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</si>
  <si>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</si>
  <si>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</si>
  <si>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</si>
  <si>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</si>
  <si>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</si>
  <si>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</si>
  <si>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</si>
  <si>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</si>
  <si>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</si>
  <si>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</si>
  <si>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</si>
  <si>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</si>
  <si>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</si>
  <si>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</si>
  <si>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</si>
  <si>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</si>
  <si>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</si>
  <si>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</si>
  <si>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</si>
  <si>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</si>
  <si>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</si>
  <si>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</si>
  <si>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</si>
  <si>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</si>
  <si>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</si>
  <si>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</si>
  <si>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</si>
  <si>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</si>
  <si>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</si>
  <si>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</si>
  <si>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</si>
  <si>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</si>
  <si>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</si>
  <si>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</si>
  <si>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</si>
  <si>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</si>
  <si>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</si>
  <si>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</si>
  <si>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</si>
  <si>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</si>
  <si>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</si>
  <si>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</si>
  <si>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</si>
  <si>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</si>
  <si>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</si>
  <si>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</si>
  <si>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</si>
  <si>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</si>
  <si>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</si>
  <si>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</si>
  <si>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</si>
  <si>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</si>
  <si>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</si>
  <si>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</si>
  <si>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</si>
  <si>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</si>
  <si>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</si>
  <si>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</si>
  <si>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</si>
  <si>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</si>
  <si>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</si>
  <si>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</si>
  <si>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</si>
  <si>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</si>
  <si>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</si>
  <si>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</si>
  <si>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</si>
  <si>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</si>
  <si>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</si>
  <si>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</si>
  <si>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</si>
  <si>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</si>
  <si>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</si>
  <si>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</si>
  <si>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</si>
  <si>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</si>
  <si>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</si>
  <si>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</si>
  <si>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</si>
  <si>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</si>
  <si>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</si>
  <si>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</si>
  <si>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</si>
  <si>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</si>
  <si>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</si>
  <si>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</si>
  <si>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</si>
  <si>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</si>
  <si>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</si>
  <si>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</si>
  <si>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</si>
  <si>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</si>
  <si>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</si>
  <si>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</si>
  <si>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</si>
  <si>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</si>
  <si>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</si>
  <si>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</si>
  <si>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</si>
  <si>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</si>
  <si>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</si>
  <si>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</si>
  <si>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</si>
  <si>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</si>
  <si>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</si>
  <si>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</si>
  <si>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</si>
  <si>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</si>
  <si>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</si>
  <si>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</si>
  <si>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</si>
  <si>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</si>
  <si>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</si>
  <si>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</si>
  <si>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</si>
  <si>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</si>
  <si>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</si>
  <si>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</si>
  <si>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</si>
  <si>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</si>
  <si>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</si>
  <si>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</si>
  <si>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</si>
  <si>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</si>
  <si>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</si>
  <si>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</si>
  <si>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</si>
  <si>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</si>
  <si>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</si>
  <si>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</si>
  <si>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</si>
  <si>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</si>
  <si>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</si>
  <si>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</si>
  <si>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</si>
  <si>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</si>
  <si>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</si>
  <si>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</si>
  <si>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</si>
  <si>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</si>
  <si>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</si>
  <si>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</si>
  <si>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</si>
  <si>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</si>
  <si>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</si>
  <si>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</si>
  <si>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</si>
  <si>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</si>
  <si>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</si>
  <si>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</si>
  <si>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</si>
  <si>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</si>
  <si>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</si>
  <si>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</si>
  <si>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</si>
  <si>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</si>
  <si>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</si>
  <si>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</si>
  <si>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</si>
  <si>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</si>
  <si>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</si>
  <si>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</si>
  <si>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</si>
  <si>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</si>
  <si>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</si>
  <si>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</si>
  <si>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</si>
  <si>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</si>
  <si>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</si>
  <si>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</si>
  <si>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</si>
  <si>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</si>
  <si>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</si>
  <si>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</si>
  <si>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</si>
  <si>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</si>
  <si>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</si>
  <si>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</si>
  <si>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</si>
  <si>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</si>
  <si>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</si>
  <si>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</si>
  <si>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</si>
  <si>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</si>
  <si>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</si>
  <si>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</si>
  <si>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</si>
  <si>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</si>
  <si>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</si>
  <si>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</si>
  <si>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</si>
  <si>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</si>
  <si>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</si>
  <si>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</si>
  <si>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</si>
  <si>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</si>
  <si>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</si>
  <si>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</si>
  <si>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</si>
  <si>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</si>
  <si>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</si>
  <si>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</si>
  <si>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</si>
  <si>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</si>
  <si>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</si>
  <si>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</si>
  <si>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</si>
  <si>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</si>
  <si>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</si>
  <si>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</si>
  <si>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</si>
  <si>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</si>
  <si>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</si>
  <si>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</si>
  <si>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</si>
  <si>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</si>
  <si>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</si>
  <si>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</si>
  <si>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</si>
  <si>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</si>
  <si>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</si>
  <si>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</si>
  <si>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</si>
  <si>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</si>
  <si>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</si>
  <si>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</si>
  <si>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</si>
  <si>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</si>
  <si>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</si>
  <si>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</si>
  <si>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</si>
  <si>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</si>
  <si>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</si>
  <si>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</si>
  <si>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</si>
  <si>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</si>
  <si>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</si>
  <si>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</si>
  <si>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</si>
  <si>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</si>
  <si>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</si>
  <si>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</si>
  <si>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</si>
  <si>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</si>
  <si>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</si>
  <si>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</si>
  <si>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</si>
  <si>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</si>
  <si>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</si>
  <si>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</si>
  <si>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</si>
  <si>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</si>
  <si>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</si>
  <si>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</si>
  <si>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</si>
  <si>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</si>
  <si>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</si>
  <si>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</si>
  <si>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</si>
  <si>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</si>
  <si>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</si>
  <si>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</si>
  <si>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</si>
  <si>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</si>
  <si>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</si>
  <si>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</si>
  <si>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</si>
  <si>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</si>
  <si>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</si>
  <si>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</si>
  <si>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</si>
  <si>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</si>
  <si>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</si>
  <si>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</si>
  <si>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</si>
  <si>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</si>
  <si>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</si>
  <si>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</si>
  <si>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</si>
  <si>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</si>
  <si>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</si>
  <si>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</si>
  <si>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</si>
  <si>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</si>
  <si>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</si>
  <si>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</si>
  <si>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</si>
  <si>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</si>
  <si>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</si>
  <si>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</si>
  <si>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</si>
  <si>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</si>
  <si>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</si>
  <si>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</si>
  <si>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</si>
  <si>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</si>
  <si>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</si>
  <si>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</si>
  <si>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</si>
  <si>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</si>
  <si>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</si>
  <si>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</si>
  <si>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</si>
  <si>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</si>
  <si>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</si>
  <si>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</si>
  <si>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</si>
  <si>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</si>
  <si>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</si>
  <si>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</si>
  <si>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</si>
  <si>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</si>
  <si>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</si>
  <si>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</si>
  <si>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</si>
  <si>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</si>
  <si>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</si>
  <si>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</si>
  <si>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</si>
  <si>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</si>
  <si>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</si>
  <si>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</si>
  <si>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</si>
  <si>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</si>
  <si>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</si>
  <si>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</si>
  <si>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</si>
  <si>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</si>
  <si>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</si>
  <si>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</si>
  <si>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</si>
  <si>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</si>
  <si>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</si>
  <si>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</si>
  <si>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</si>
  <si>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</si>
  <si>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</si>
  <si>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</si>
  <si>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</si>
  <si>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</si>
  <si>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</si>
  <si>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</si>
  <si>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</si>
  <si>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</si>
  <si>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</si>
  <si>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</si>
  <si>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</si>
  <si>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</si>
  <si>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</si>
  <si>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</si>
  <si>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</si>
  <si>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</si>
  <si>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</si>
  <si>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</si>
  <si>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</si>
  <si>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</si>
  <si>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</si>
  <si>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</si>
  <si>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</si>
  <si>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</si>
  <si>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</si>
  <si>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</si>
  <si>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</si>
  <si>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</si>
  <si>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</si>
  <si>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</si>
  <si>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</si>
  <si>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</si>
  <si>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</si>
  <si>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</si>
  <si>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</si>
  <si>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</si>
  <si>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</si>
  <si>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</si>
  <si>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</si>
  <si>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</si>
  <si>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</si>
  <si>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</si>
  <si>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</si>
  <si>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</si>
  <si>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</si>
  <si>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</si>
  <si>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</si>
  <si>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</si>
  <si>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</si>
  <si>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</si>
  <si>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</si>
  <si>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</si>
  <si>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</si>
  <si>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</si>
  <si>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</si>
  <si>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</si>
  <si>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</si>
  <si>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</si>
  <si>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</si>
  <si>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</si>
  <si>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</si>
  <si>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</si>
  <si>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</si>
  <si>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</si>
  <si>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</si>
  <si>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</si>
  <si>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</si>
  <si>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</si>
  <si>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</si>
  <si>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</si>
  <si>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</si>
  <si>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</si>
  <si>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</si>
  <si>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</si>
  <si>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</si>
  <si>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</si>
  <si>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</si>
  <si>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</si>
  <si>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</si>
  <si>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</si>
  <si>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</si>
  <si>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</si>
  <si>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</si>
  <si>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</si>
  <si>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</si>
  <si>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</si>
  <si>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</si>
  <si>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</si>
  <si>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</si>
  <si>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</si>
  <si>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</si>
  <si>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</si>
  <si>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</si>
  <si>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</si>
  <si>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</si>
  <si>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</si>
  <si>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</si>
  <si>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</si>
  <si>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</si>
  <si>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</si>
  <si>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</si>
  <si>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</si>
  <si>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</si>
  <si>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</si>
  <si>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</si>
  <si>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</si>
  <si>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</si>
  <si>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</si>
  <si>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</si>
  <si>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</si>
  <si>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</si>
  <si>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</si>
  <si>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</si>
  <si>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</si>
  <si>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</si>
  <si>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</si>
  <si>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</si>
  <si>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</si>
  <si>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</si>
  <si>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</si>
  <si>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</si>
  <si>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</si>
  <si>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</si>
  <si>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</si>
  <si>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</si>
  <si>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</si>
  <si>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</si>
  <si>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</si>
  <si>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</si>
  <si>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</si>
  <si>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</si>
  <si>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</si>
  <si>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</si>
  <si>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</si>
  <si>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</si>
  <si>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</si>
  <si>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</si>
  <si>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</si>
  <si>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</si>
  <si>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</si>
  <si>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</si>
  <si>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</si>
  <si>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</si>
  <si>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</si>
  <si>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</si>
  <si>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</si>
  <si>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</si>
  <si>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</si>
  <si>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</si>
  <si>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</si>
  <si>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</si>
  <si>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</si>
  <si>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</si>
  <si>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</si>
  <si>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</si>
  <si>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</si>
  <si>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</si>
  <si>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</si>
  <si>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</si>
  <si>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</si>
  <si>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</si>
  <si>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</si>
  <si>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</si>
  <si>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</si>
  <si>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</si>
  <si>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</si>
  <si>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</si>
  <si>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</si>
  <si>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</si>
  <si>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</si>
  <si>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</si>
  <si>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</si>
  <si>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</si>
  <si>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</si>
  <si>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</si>
  <si>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</si>
  <si>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</si>
  <si>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</si>
  <si>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</si>
  <si>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</si>
  <si>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</si>
  <si>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</si>
  <si>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</si>
  <si>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</si>
  <si>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</si>
  <si>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</si>
  <si>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</si>
  <si>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</si>
  <si>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</si>
  <si>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</si>
  <si>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</si>
  <si>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</si>
  <si>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</si>
  <si>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</si>
  <si>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</si>
  <si>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</si>
  <si>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</si>
  <si>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</si>
  <si>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</si>
  <si>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</si>
  <si>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</si>
  <si>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</si>
  <si>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</si>
  <si>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</si>
  <si>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</si>
  <si>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</si>
  <si>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</si>
  <si>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</si>
  <si>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</si>
  <si>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</si>
  <si>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</si>
  <si>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</si>
  <si>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</si>
  <si>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</si>
  <si>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</si>
  <si>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</si>
  <si>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</si>
  <si>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</si>
  <si>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</si>
  <si>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</si>
  <si>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</si>
  <si>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</si>
  <si>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</si>
  <si>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</si>
  <si>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</si>
  <si>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</si>
  <si>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</si>
  <si>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</si>
  <si>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</si>
  <si>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</si>
  <si>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</si>
  <si>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</si>
  <si>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</si>
  <si>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</si>
  <si>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</si>
  <si>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</si>
  <si>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</si>
  <si>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</si>
  <si>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</si>
  <si>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</si>
  <si>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</si>
  <si>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</si>
  <si>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</si>
  <si>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</si>
  <si>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</si>
  <si>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</si>
  <si>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</si>
  <si>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</si>
  <si>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</si>
  <si>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</si>
  <si>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</si>
  <si>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</si>
  <si>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</si>
  <si>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</si>
  <si>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</si>
  <si>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</si>
  <si>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</si>
  <si>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</si>
  <si>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</si>
  <si>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</si>
  <si>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</si>
  <si>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</si>
  <si>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</si>
  <si>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</si>
  <si>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</si>
  <si>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</si>
  <si>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</si>
  <si>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</si>
  <si>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</si>
  <si>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</si>
  <si>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</si>
  <si>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</si>
  <si>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</si>
  <si>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</si>
  <si>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</si>
  <si>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</si>
  <si>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</si>
  <si>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</si>
  <si>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</si>
  <si>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</si>
  <si>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</si>
  <si>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</si>
  <si>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</si>
  <si>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</si>
  <si>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</si>
  <si>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</si>
  <si>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</si>
  <si>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</si>
  <si>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</si>
  <si>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</si>
  <si>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</si>
  <si>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</si>
  <si>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</si>
  <si>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</si>
  <si>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</si>
  <si>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</si>
  <si>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</si>
  <si>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</si>
  <si>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</si>
  <si>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</si>
  <si>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</si>
  <si>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</si>
  <si>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</si>
  <si>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</si>
  <si>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</si>
  <si>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</si>
  <si>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</si>
  <si>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</si>
  <si>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</si>
  <si>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</si>
  <si>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</si>
  <si>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</si>
  <si>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</si>
  <si>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</si>
  <si>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</si>
  <si>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</si>
  <si>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</si>
  <si>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</si>
  <si>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</si>
  <si>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</si>
  <si>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</si>
  <si>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</si>
  <si>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</si>
  <si>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</si>
  <si>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</si>
  <si>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</si>
  <si>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</si>
  <si>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</si>
  <si>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</si>
  <si>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</si>
  <si>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</si>
  <si>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</si>
  <si>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</si>
  <si>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</si>
  <si>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</si>
  <si>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</si>
  <si>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</si>
  <si>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</si>
  <si>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</si>
  <si>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</si>
  <si>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</si>
  <si>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</si>
  <si>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</si>
  <si>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</si>
  <si>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</si>
  <si>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</si>
  <si>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</si>
  <si>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</si>
  <si>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</si>
  <si>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</si>
  <si>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</si>
  <si>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</si>
  <si>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</si>
  <si>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</si>
  <si>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</si>
  <si>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</si>
  <si>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</si>
  <si>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</si>
  <si>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</si>
  <si>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</si>
  <si>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</si>
  <si>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</si>
  <si>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</si>
  <si>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</si>
  <si>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</si>
  <si>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</si>
  <si>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</si>
  <si>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</si>
  <si>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</si>
  <si>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</si>
  <si>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</si>
  <si>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</si>
  <si>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</si>
  <si>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</si>
  <si>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</si>
  <si>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</si>
  <si>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</si>
  <si>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</si>
  <si>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</si>
  <si>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</si>
  <si>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</si>
  <si>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</si>
  <si>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</si>
  <si>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</si>
  <si>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</si>
  <si>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</si>
  <si>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</si>
  <si>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</si>
  <si>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</si>
  <si>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</si>
  <si>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</si>
  <si>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</si>
  <si>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</si>
  <si>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</si>
  <si>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</si>
  <si>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</si>
  <si>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</si>
  <si>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</si>
  <si>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</si>
  <si>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</si>
  <si>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</si>
  <si>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</si>
  <si>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</si>
  <si>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</si>
  <si>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</si>
  <si>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</si>
  <si>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</si>
  <si>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</si>
  <si>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</si>
  <si>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</si>
  <si>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</si>
  <si>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</si>
  <si>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</si>
  <si>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</si>
  <si>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</si>
  <si>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</si>
  <si>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</si>
  <si>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</si>
  <si>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</si>
  <si>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</si>
  <si>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</si>
  <si>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</si>
  <si>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</si>
  <si>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</si>
  <si>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</si>
  <si>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</si>
  <si>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</si>
  <si>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</si>
  <si>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</si>
  <si>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</si>
  <si>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</si>
  <si>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</si>
  <si>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</si>
  <si>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</si>
  <si>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</si>
  <si>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</si>
  <si>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</si>
  <si>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</si>
  <si>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</si>
  <si>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</si>
  <si>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</si>
  <si>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</si>
  <si>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</si>
  <si>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</si>
  <si>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</si>
  <si>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</si>
  <si>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</si>
  <si>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</si>
  <si>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</si>
  <si>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</si>
  <si>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</si>
  <si>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</si>
  <si>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</si>
  <si>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</si>
  <si>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</si>
  <si>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</si>
  <si>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</si>
  <si>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</si>
  <si>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</si>
  <si>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</si>
  <si>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</si>
  <si>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</si>
  <si>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</si>
  <si>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</si>
  <si>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</si>
  <si>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</si>
  <si>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</si>
  <si>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</si>
  <si>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</si>
  <si>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</si>
  <si>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</si>
  <si>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</si>
  <si>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</si>
  <si>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</si>
  <si>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</si>
  <si>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</si>
  <si>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</si>
  <si>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</si>
  <si>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</si>
  <si>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</si>
  <si>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</si>
  <si>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</si>
  <si>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</si>
  <si>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</si>
  <si>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</si>
  <si>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</si>
  <si>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</si>
  <si>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</si>
  <si>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</si>
  <si>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</si>
  <si>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</si>
  <si>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</si>
  <si>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</si>
  <si>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</si>
  <si>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</si>
  <si>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</si>
  <si>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</si>
  <si>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</si>
  <si>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</si>
  <si>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</si>
  <si>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</si>
  <si>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</si>
  <si>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</si>
  <si>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</si>
  <si>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</si>
  <si>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</si>
  <si>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</si>
  <si>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</si>
  <si>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</si>
  <si>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</si>
  <si>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</si>
  <si>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</si>
  <si>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</si>
  <si>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</si>
  <si>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</si>
  <si>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</si>
  <si>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</si>
  <si>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</si>
  <si>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</si>
  <si>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</si>
  <si>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</si>
  <si>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</si>
  <si>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</si>
  <si>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</si>
  <si>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</si>
  <si>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</si>
  <si>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</si>
  <si>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</si>
  <si>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</si>
  <si>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</si>
  <si>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</si>
  <si>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</si>
  <si>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</si>
  <si>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</si>
  <si>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</si>
  <si>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</si>
  <si>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</si>
  <si>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</si>
  <si>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</si>
  <si>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</si>
  <si>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</si>
  <si>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</si>
  <si>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</si>
  <si>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</si>
  <si>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</si>
  <si>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</si>
  <si>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</si>
  <si>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</si>
  <si>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</si>
  <si>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</si>
  <si>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</si>
  <si>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</si>
  <si>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</si>
  <si>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</si>
  <si>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</si>
  <si>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</si>
  <si>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</si>
  <si>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</si>
  <si>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</si>
  <si>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</si>
  <si>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</si>
  <si>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</si>
  <si>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</si>
  <si>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</si>
  <si>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</si>
  <si>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</si>
  <si>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</si>
  <si>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</si>
  <si>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</si>
  <si>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</si>
  <si>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</si>
  <si>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</si>
  <si>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</si>
  <si>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</si>
  <si>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</si>
  <si>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</si>
  <si>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</si>
  <si>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</si>
  <si>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</si>
  <si>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</si>
  <si>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</si>
  <si>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</si>
  <si>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</si>
  <si>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</si>
  <si>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</si>
  <si>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</si>
  <si>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</si>
  <si>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</si>
  <si>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</si>
  <si>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</si>
  <si>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</si>
  <si>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</si>
  <si>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</si>
  <si>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</si>
  <si>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</si>
  <si>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</si>
  <si>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</si>
  <si>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</si>
  <si>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</si>
  <si>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</si>
  <si>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</si>
  <si>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</si>
  <si>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</si>
  <si>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</si>
  <si>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</si>
  <si>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</si>
  <si>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</si>
  <si>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</si>
  <si>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</si>
  <si>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</si>
  <si>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</si>
  <si>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</si>
  <si>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</si>
  <si>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</si>
  <si>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</si>
  <si>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</si>
  <si>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</si>
  <si>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</si>
  <si>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</si>
  <si>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</si>
  <si>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</si>
  <si>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</si>
  <si>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</si>
  <si>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</si>
  <si>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</si>
  <si>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</si>
  <si>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</si>
  <si>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</si>
  <si>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</si>
  <si>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</si>
  <si>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</si>
  <si>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</si>
  <si>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</si>
  <si>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</si>
  <si>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</si>
  <si>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</si>
  <si>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</si>
  <si>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</si>
  <si>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</si>
  <si>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</si>
  <si>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</si>
  <si>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</si>
  <si>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</si>
  <si>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</si>
  <si>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</si>
  <si>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</si>
  <si>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</si>
  <si>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</si>
  <si>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</si>
  <si>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</si>
  <si>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</si>
  <si>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</si>
  <si>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</si>
  <si>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</si>
  <si>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</si>
  <si>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</si>
  <si>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</si>
  <si>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</si>
  <si>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</si>
  <si>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</si>
  <si>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</si>
  <si>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</si>
  <si>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</si>
  <si>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</si>
  <si>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</si>
  <si>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</si>
  <si>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</si>
  <si>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</si>
  <si>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</si>
  <si>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</si>
  <si>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</si>
  <si>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</si>
  <si>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</si>
  <si>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</si>
  <si>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</si>
  <si>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</si>
  <si>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</si>
  <si>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</si>
  <si>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</si>
  <si>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</si>
  <si>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</si>
  <si>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</si>
  <si>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</si>
  <si>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</si>
  <si>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</si>
  <si>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</si>
  <si>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</si>
  <si>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</si>
  <si>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</si>
  <si>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</si>
  <si>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</si>
  <si>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</si>
  <si>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</si>
  <si>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</si>
  <si>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</si>
  <si>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</si>
  <si>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</si>
  <si>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</si>
  <si>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</si>
  <si>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</si>
  <si>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</si>
  <si>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</si>
  <si>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</si>
  <si>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</si>
  <si>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</si>
  <si>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</si>
  <si>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</si>
  <si>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</si>
  <si>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</si>
  <si>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</si>
  <si>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</si>
  <si>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</si>
  <si>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</si>
  <si>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</si>
  <si>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</si>
  <si>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</si>
  <si>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</si>
  <si>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</si>
  <si>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</si>
  <si>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</si>
  <si>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</si>
  <si>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</si>
  <si>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</si>
  <si>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</si>
  <si>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</si>
  <si>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</si>
  <si>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</si>
  <si>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</si>
  <si>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</si>
  <si>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</si>
  <si>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</si>
  <si>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</si>
  <si>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</si>
  <si>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</si>
  <si>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</si>
  <si>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</si>
  <si>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</si>
  <si>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</si>
  <si>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</si>
  <si>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</si>
  <si>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</si>
  <si>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</si>
  <si>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</si>
  <si>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</si>
  <si>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</si>
  <si>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</si>
  <si>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</si>
  <si>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</si>
  <si>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</si>
  <si>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</si>
  <si>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</si>
  <si>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</si>
  <si>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</si>
  <si>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</si>
  <si>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</si>
  <si>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</si>
  <si>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</si>
  <si>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</si>
  <si>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</si>
  <si>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</si>
  <si>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</si>
  <si>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</si>
  <si>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</si>
  <si>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</si>
  <si>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</si>
  <si>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</si>
  <si>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</si>
  <si>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</si>
  <si>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</si>
  <si>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</si>
  <si>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</si>
  <si>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</si>
  <si>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</si>
  <si>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</si>
  <si>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</si>
  <si>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</si>
  <si>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</si>
  <si>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</si>
  <si>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</si>
  <si>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</si>
  <si>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</si>
  <si>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</si>
  <si>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</si>
  <si>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</si>
  <si>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</si>
  <si>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</si>
  <si>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</si>
  <si>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</si>
  <si>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</si>
  <si>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</si>
  <si>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</si>
  <si>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</si>
  <si>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</si>
  <si>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</si>
  <si>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</si>
  <si>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</si>
  <si>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</si>
  <si>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</si>
  <si>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</si>
  <si>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</si>
  <si>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</si>
  <si>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</si>
  <si>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</si>
  <si>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</si>
  <si>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</si>
  <si>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</si>
  <si>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</si>
  <si>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</si>
  <si>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</si>
  <si>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</si>
  <si>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</si>
  <si>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</si>
  <si>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</si>
  <si>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</si>
  <si>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</si>
  <si>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</si>
  <si>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</si>
  <si>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</si>
  <si>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</si>
  <si>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</si>
  <si>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</si>
  <si>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</si>
  <si>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</si>
  <si>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</si>
  <si>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</si>
  <si>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</si>
  <si>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</si>
  <si>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</si>
  <si>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</si>
  <si>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</si>
  <si>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</si>
  <si>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</si>
  <si>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</si>
  <si>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</si>
  <si>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</si>
  <si>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</si>
  <si>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</si>
  <si>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</si>
  <si>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</si>
  <si>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</si>
  <si>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</si>
  <si>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</si>
  <si>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</si>
  <si>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</si>
  <si>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</si>
  <si>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</si>
  <si>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</si>
  <si>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</si>
  <si>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</si>
  <si>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</si>
  <si>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</si>
  <si>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</si>
  <si>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</si>
  <si>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</si>
  <si>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</si>
  <si>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</si>
  <si>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</si>
  <si>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</si>
  <si>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</si>
  <si>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</si>
  <si>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</si>
  <si>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</si>
  <si>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</si>
  <si>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</si>
  <si>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</si>
  <si>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</si>
  <si>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</si>
  <si>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</si>
  <si>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</si>
  <si>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</si>
  <si>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</si>
  <si>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</si>
  <si>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</si>
  <si>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</si>
  <si>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</si>
  <si>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</si>
  <si>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</si>
  <si>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</si>
  <si>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</si>
  <si>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</si>
  <si>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</si>
  <si>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</si>
  <si>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</si>
  <si>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</si>
  <si>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</si>
  <si>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</si>
  <si>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</si>
  <si>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</si>
  <si>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</si>
  <si>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</si>
  <si>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</si>
  <si>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</si>
  <si>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</si>
  <si>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</si>
  <si>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</si>
  <si>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</si>
  <si>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</si>
  <si>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</si>
  <si>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</si>
  <si>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</si>
  <si>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</si>
  <si>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</si>
  <si>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</si>
  <si>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</si>
  <si>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</si>
  <si>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</si>
  <si>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</si>
  <si>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</si>
  <si>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</si>
  <si>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</si>
  <si>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</si>
  <si>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</si>
  <si>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</si>
  <si>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</si>
  <si>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</si>
  <si>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</si>
  <si>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</si>
  <si>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</si>
  <si>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</si>
  <si>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</si>
  <si>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</si>
  <si>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</si>
  <si>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</si>
  <si>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</si>
  <si>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</si>
  <si>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</si>
  <si>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</si>
  <si>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</si>
  <si>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</si>
  <si>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</si>
  <si>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</si>
  <si>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</si>
  <si>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</si>
  <si>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</si>
  <si>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</si>
  <si>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</si>
  <si>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</si>
  <si>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</si>
  <si>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</si>
  <si>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</si>
  <si>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</si>
  <si>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</si>
  <si>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</si>
  <si>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</si>
  <si>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</si>
  <si>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</si>
  <si>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</si>
  <si>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</si>
  <si>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</si>
  <si>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</si>
  <si>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</si>
  <si>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</si>
  <si>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</si>
  <si>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</si>
  <si>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</si>
  <si>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</si>
  <si>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</si>
  <si>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</si>
  <si>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</si>
  <si>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</si>
  <si>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</si>
  <si>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</si>
  <si>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</si>
  <si>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</si>
  <si>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</si>
  <si>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</si>
  <si>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</si>
  <si>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</si>
  <si>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</si>
  <si>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</si>
  <si>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</si>
  <si>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</si>
  <si>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</si>
  <si>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</si>
  <si>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</si>
  <si>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</si>
  <si>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</si>
  <si>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</si>
  <si>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</si>
  <si>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</si>
  <si>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</si>
  <si>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</si>
  <si>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</si>
  <si>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</si>
  <si>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</si>
  <si>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</si>
  <si>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</si>
  <si>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</si>
  <si>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</si>
  <si>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</si>
  <si>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</si>
  <si>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</si>
  <si>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</si>
  <si>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</si>
  <si>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</si>
  <si>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</si>
  <si>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</si>
  <si>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</si>
  <si>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</si>
  <si>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</si>
  <si>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</si>
  <si>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</si>
  <si>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</si>
  <si>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</si>
  <si>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</si>
  <si>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</si>
  <si>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</si>
  <si>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</si>
  <si>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</si>
  <si>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</si>
  <si>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</si>
  <si>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</si>
  <si>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</si>
  <si>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</si>
  <si>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</si>
  <si>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</si>
  <si>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</si>
  <si>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</si>
  <si>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</si>
  <si>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</si>
  <si>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</si>
  <si>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</si>
  <si>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</si>
  <si>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</si>
  <si>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</si>
  <si>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</si>
  <si>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</si>
  <si>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</si>
  <si>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</si>
  <si>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</si>
  <si>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</si>
  <si>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</si>
  <si>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</si>
  <si>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</si>
  <si>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</si>
  <si>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</si>
  <si>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</si>
  <si>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</si>
  <si>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</si>
  <si>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</si>
  <si>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</si>
  <si>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</si>
  <si>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</si>
  <si>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</si>
  <si>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</si>
  <si>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</si>
  <si>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</si>
  <si>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</si>
  <si>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</si>
  <si>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</si>
  <si>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</si>
  <si>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</si>
  <si>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</si>
  <si>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</si>
  <si>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</si>
  <si>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</si>
  <si>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</si>
  <si>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</si>
  <si>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</si>
  <si>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</si>
  <si>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</si>
  <si>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</si>
  <si>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</si>
  <si>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</si>
  <si>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</si>
  <si>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</si>
  <si>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</si>
  <si>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</si>
  <si>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</si>
  <si>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</si>
  <si>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</si>
  <si>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</si>
  <si>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</si>
  <si>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</si>
  <si>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</si>
  <si>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</si>
  <si>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</si>
  <si>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</si>
  <si>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</si>
  <si>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</si>
  <si>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</si>
  <si>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</si>
  <si>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</si>
  <si>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</si>
  <si>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</si>
  <si>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</si>
  <si>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</si>
  <si>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</si>
  <si>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</si>
  <si>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</si>
  <si>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</si>
  <si>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</si>
  <si>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</si>
  <si>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</si>
  <si>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</si>
  <si>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</si>
  <si>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</si>
  <si>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</si>
  <si>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</si>
  <si>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</si>
  <si>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</si>
  <si>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</si>
  <si>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</si>
  <si>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</si>
  <si>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</si>
  <si>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</si>
  <si>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</si>
  <si>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</si>
  <si>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</si>
  <si>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</si>
  <si>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</si>
  <si>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</si>
  <si>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</si>
  <si>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</si>
  <si>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</si>
  <si>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</si>
  <si>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</si>
  <si>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</si>
  <si>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</si>
  <si>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</si>
  <si>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</si>
  <si>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</si>
  <si>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</si>
  <si>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</si>
  <si>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</si>
  <si>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</si>
  <si>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</si>
  <si>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</si>
  <si>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</si>
  <si>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</si>
  <si>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</si>
  <si>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</si>
  <si>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</si>
  <si>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</si>
  <si>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</si>
  <si>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</si>
  <si>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</si>
  <si>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</si>
  <si>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</si>
  <si>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</si>
  <si>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</si>
  <si>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</si>
  <si>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</si>
  <si>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</si>
  <si>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</si>
  <si>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</si>
  <si>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</si>
  <si>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</si>
  <si>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</si>
  <si>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</si>
  <si>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</si>
  <si>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</si>
  <si>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</si>
  <si>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</si>
  <si>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</si>
  <si>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</si>
  <si>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</si>
  <si>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</si>
  <si>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</si>
  <si>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</si>
  <si>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</si>
  <si>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</si>
  <si>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</si>
  <si>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</si>
  <si>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</si>
  <si>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</si>
  <si>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</si>
  <si>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</si>
  <si>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</si>
  <si>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</si>
  <si>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</si>
  <si>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</si>
  <si>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</si>
  <si>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</si>
  <si>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</si>
  <si>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</si>
  <si>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</si>
  <si>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</si>
  <si>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</si>
  <si>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</si>
  <si>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</si>
  <si>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</si>
  <si>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</si>
  <si>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</si>
  <si>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</si>
  <si>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</si>
  <si>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</si>
  <si>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</si>
  <si>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</si>
  <si>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</si>
  <si>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</si>
  <si>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</si>
  <si>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</si>
  <si>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</si>
  <si>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</si>
  <si>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</si>
  <si>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</si>
  <si>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</si>
  <si>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</si>
  <si>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</si>
  <si>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</si>
  <si>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</si>
  <si>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</si>
  <si>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</si>
  <si>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</si>
  <si>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</si>
  <si>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</si>
  <si>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</si>
  <si>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</si>
  <si>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</si>
  <si>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</si>
  <si>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</si>
  <si>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</si>
  <si>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</si>
  <si>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</si>
  <si>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</si>
  <si>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</si>
  <si>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</si>
  <si>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</si>
  <si>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</si>
  <si>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</si>
  <si>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</si>
  <si>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</si>
  <si>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</si>
  <si>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</si>
  <si>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</si>
  <si>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</si>
  <si>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</si>
  <si>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</si>
  <si>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</si>
  <si>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</si>
  <si>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</si>
  <si>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</si>
  <si>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</si>
  <si>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</si>
  <si>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</si>
  <si>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</si>
  <si>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</si>
  <si>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</si>
  <si>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</si>
  <si>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</si>
  <si>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</si>
  <si>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</si>
  <si>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</si>
  <si>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</si>
  <si>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</si>
  <si>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</si>
  <si>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</si>
  <si>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</si>
  <si>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</si>
  <si>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</si>
  <si>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</si>
  <si>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</si>
  <si>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</si>
  <si>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</si>
  <si>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</si>
  <si>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</si>
  <si>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</si>
  <si>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</si>
  <si>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</si>
  <si>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</si>
  <si>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</si>
  <si>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</si>
  <si>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</si>
  <si>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</si>
  <si>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</si>
  <si>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</si>
  <si>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</si>
  <si>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</si>
  <si>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</si>
  <si>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</si>
  <si>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</si>
  <si>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</si>
  <si>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</si>
  <si>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</si>
  <si>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</si>
  <si>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</si>
  <si>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</si>
  <si>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</si>
  <si>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</si>
  <si>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</si>
  <si>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</si>
  <si>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</si>
  <si>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</si>
  <si>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</si>
  <si>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</si>
  <si>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</si>
  <si>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</si>
  <si>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</si>
  <si>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</si>
  <si>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</si>
  <si>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</si>
  <si>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</si>
  <si>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</si>
  <si>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</si>
  <si>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</si>
  <si>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</si>
  <si>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</si>
  <si>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</si>
  <si>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</si>
  <si>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</si>
  <si>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</si>
  <si>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</si>
  <si>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</si>
  <si>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</si>
  <si>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</si>
  <si>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</si>
  <si>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</si>
  <si>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</si>
  <si>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</si>
  <si>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</si>
  <si>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</si>
  <si>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</si>
  <si>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</si>
  <si>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</si>
  <si>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</si>
  <si>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</si>
  <si>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</si>
  <si>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</si>
  <si>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</si>
  <si>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</si>
  <si>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</si>
  <si>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</si>
  <si>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</si>
  <si>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</si>
  <si>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</si>
  <si>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</si>
  <si>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</si>
  <si>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</si>
  <si>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</si>
  <si>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</si>
  <si>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</si>
  <si>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</si>
  <si>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</si>
  <si>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</si>
  <si>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</si>
  <si>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</si>
  <si>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</si>
  <si>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</si>
  <si>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</si>
  <si>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</si>
  <si>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</si>
  <si>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</si>
  <si>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</si>
  <si>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</si>
  <si>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</si>
  <si>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</si>
  <si>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</si>
  <si>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</si>
  <si>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</si>
  <si>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</si>
  <si>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</si>
  <si>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</si>
  <si>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</si>
  <si>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</si>
  <si>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</si>
  <si>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</si>
  <si>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</si>
  <si>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</si>
  <si>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</si>
  <si>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</si>
  <si>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</si>
  <si>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</si>
  <si>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</si>
  <si>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</si>
  <si>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</si>
  <si>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</si>
  <si>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</si>
  <si>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</si>
  <si>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</si>
  <si>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</si>
  <si>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</si>
  <si>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</si>
  <si>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</si>
  <si>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</si>
  <si>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</si>
  <si>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</si>
  <si>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</si>
  <si>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</si>
  <si>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</si>
  <si>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</si>
  <si>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</si>
  <si>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</si>
  <si>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</si>
  <si>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</si>
  <si>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</si>
  <si>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</si>
  <si>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</si>
  <si>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</si>
  <si>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</si>
  <si>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</si>
  <si>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</si>
  <si>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</si>
  <si>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</si>
  <si>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</si>
  <si>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</si>
  <si>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</si>
  <si>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</si>
  <si>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</si>
  <si>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</si>
  <si>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</si>
  <si>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</si>
  <si>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</si>
  <si>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</si>
  <si>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</si>
  <si>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</si>
  <si>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</si>
  <si>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</si>
  <si>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</si>
  <si>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</si>
  <si>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</si>
  <si>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</si>
  <si>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</si>
  <si>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</si>
  <si>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</si>
  <si>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</si>
  <si>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</si>
  <si>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</si>
  <si>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</si>
  <si>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</si>
  <si>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</si>
  <si>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</si>
  <si>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</si>
  <si>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</si>
  <si>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</si>
  <si>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</si>
  <si>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</si>
  <si>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</si>
  <si>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</si>
  <si>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</si>
  <si>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</si>
  <si>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</si>
  <si>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</si>
  <si>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</si>
  <si>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</si>
  <si>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</si>
  <si>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</si>
  <si>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</si>
  <si>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</si>
  <si>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</si>
  <si>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</si>
  <si>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</si>
  <si>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</si>
  <si>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</si>
  <si>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</si>
  <si>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</si>
  <si>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</si>
  <si>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</si>
  <si>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</si>
  <si>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</si>
  <si>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</si>
  <si>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</si>
  <si>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</si>
  <si>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</si>
  <si>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</si>
  <si>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</si>
  <si>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</si>
  <si>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</si>
  <si>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</si>
  <si>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</si>
  <si>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</si>
  <si>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</si>
  <si>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</si>
  <si>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</si>
  <si>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</si>
  <si>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</si>
  <si>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</si>
  <si>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</si>
  <si>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</si>
  <si>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</si>
  <si>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</si>
  <si>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</si>
  <si>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</si>
  <si>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</si>
  <si>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</si>
  <si>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</si>
  <si>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</si>
  <si>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</si>
  <si>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</si>
  <si>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</si>
  <si>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</si>
  <si>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</si>
  <si>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</si>
  <si>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</si>
  <si>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</si>
  <si>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</si>
  <si>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</si>
  <si>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</si>
  <si>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</si>
  <si>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</si>
  <si>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</si>
  <si>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</si>
  <si>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</si>
  <si>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</si>
  <si>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</si>
  <si>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</si>
  <si>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</si>
  <si>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</si>
  <si>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</si>
  <si>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</si>
  <si>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</si>
  <si>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</si>
  <si>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</si>
  <si>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</si>
  <si>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</si>
  <si>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</si>
  <si>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</si>
  <si>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</si>
  <si>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</si>
  <si>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</si>
  <si>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</si>
  <si>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</si>
  <si>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</si>
  <si>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</si>
  <si>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</si>
  <si>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</si>
  <si>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</si>
  <si>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</si>
  <si>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</si>
  <si>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</si>
  <si>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</si>
  <si>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</si>
  <si>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</si>
  <si>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</si>
  <si>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</si>
  <si>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</si>
  <si>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</si>
  <si>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</si>
  <si>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</si>
  <si>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</si>
  <si>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</si>
  <si>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</si>
  <si>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</si>
  <si>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</si>
  <si>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</si>
  <si>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</si>
  <si>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</si>
  <si>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</si>
  <si>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</si>
  <si>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</si>
  <si>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</si>
  <si>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</si>
  <si>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</si>
  <si>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</si>
  <si>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</si>
  <si>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</si>
  <si>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</si>
  <si>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</si>
  <si>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</si>
  <si>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</si>
  <si>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</si>
  <si>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</si>
  <si>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</si>
  <si>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</si>
  <si>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</si>
  <si>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</si>
  <si>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</si>
  <si>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</si>
  <si>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</si>
  <si>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</si>
  <si>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</si>
  <si>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</si>
  <si>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</si>
  <si>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</si>
  <si>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</si>
  <si>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</si>
  <si>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</si>
  <si>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</si>
  <si>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</si>
  <si>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</si>
  <si>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</si>
  <si>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</si>
  <si>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</si>
  <si>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</si>
  <si>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</si>
  <si>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</si>
  <si>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</si>
  <si>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</si>
  <si>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</si>
  <si>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</si>
  <si>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</si>
  <si>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</si>
  <si>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</si>
  <si>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</si>
  <si>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</si>
  <si>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</si>
  <si>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</si>
  <si>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</si>
  <si>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</si>
  <si>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</si>
  <si>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</si>
  <si>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</si>
  <si>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</si>
  <si>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</si>
  <si>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</si>
  <si>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</si>
  <si>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</si>
  <si>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</si>
  <si>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</si>
  <si>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</si>
  <si>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</si>
  <si>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</si>
  <si>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</si>
  <si>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</si>
  <si>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</si>
  <si>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</si>
  <si>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</si>
  <si>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</si>
  <si>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</si>
  <si>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</si>
  <si>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</si>
  <si>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</si>
  <si>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</si>
  <si>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</si>
  <si>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</si>
  <si>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</si>
  <si>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</si>
  <si>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</si>
  <si>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</si>
  <si>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</si>
  <si>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</si>
  <si>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</si>
  <si>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</si>
  <si>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</si>
  <si>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</si>
  <si>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</si>
  <si>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</si>
  <si>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</si>
  <si>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</si>
  <si>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</si>
  <si>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</si>
  <si>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</si>
  <si>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</si>
  <si>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</si>
  <si>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</si>
  <si>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</si>
  <si>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</si>
  <si>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</si>
  <si>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</si>
  <si>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</si>
  <si>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</si>
  <si>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</si>
  <si>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</si>
  <si>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</si>
  <si>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</si>
  <si>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</si>
  <si>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</si>
  <si>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</si>
  <si>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</si>
  <si>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</si>
  <si>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</si>
  <si>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</si>
  <si>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</si>
  <si>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</si>
  <si>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</si>
  <si>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</si>
  <si>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</si>
  <si>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</si>
  <si>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</si>
  <si>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</si>
  <si>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</si>
  <si>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</si>
  <si>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</si>
  <si>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</si>
  <si>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</si>
  <si>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</si>
  <si>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</si>
  <si>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</si>
  <si>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</si>
  <si>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</si>
  <si>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</si>
  <si>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</si>
  <si>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</si>
  <si>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</si>
  <si>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</si>
  <si>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</si>
  <si>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</si>
  <si>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</si>
  <si>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</si>
  <si>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</si>
  <si>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</si>
  <si>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</si>
  <si>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</si>
  <si>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</si>
  <si>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</si>
  <si>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</si>
  <si>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</si>
  <si>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</si>
  <si>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</si>
  <si>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</si>
  <si>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</si>
  <si>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</si>
  <si>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</si>
  <si>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</si>
  <si>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</si>
  <si>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</si>
  <si>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</si>
  <si>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</si>
  <si>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</si>
  <si>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</si>
  <si>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</si>
  <si>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</si>
  <si>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</si>
  <si>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</si>
  <si>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</si>
  <si>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</si>
  <si>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</si>
  <si>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</si>
  <si>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</si>
  <si>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</si>
  <si>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</si>
  <si>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</si>
  <si>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</si>
  <si>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</si>
  <si>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</si>
  <si>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</si>
  <si>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</si>
  <si>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</si>
  <si>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</si>
  <si>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</si>
  <si>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</si>
  <si>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</si>
  <si>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</si>
  <si>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</si>
  <si>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</si>
  <si>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</si>
  <si>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</si>
  <si>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</si>
  <si>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</si>
  <si>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</si>
  <si>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</si>
  <si>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</si>
  <si>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</si>
  <si>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</si>
  <si>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</si>
  <si>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</si>
  <si>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</si>
  <si>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</si>
  <si>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</si>
  <si>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</si>
  <si>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</si>
  <si>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</si>
  <si>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</si>
  <si>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</si>
  <si>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</si>
  <si>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</si>
  <si>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</si>
  <si>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</si>
  <si>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</si>
  <si>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</si>
  <si>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</si>
  <si>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</si>
  <si>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</si>
  <si>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</si>
  <si>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</si>
  <si>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</si>
  <si>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</si>
  <si>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</si>
  <si>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</si>
  <si>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</si>
  <si>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</si>
  <si>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</si>
  <si>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</si>
  <si>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</si>
  <si>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</si>
  <si>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</si>
  <si>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</si>
  <si>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</si>
  <si>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</si>
  <si>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</si>
  <si>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</si>
  <si>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</si>
  <si>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</si>
  <si>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</si>
  <si>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</si>
  <si>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</si>
  <si>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</si>
  <si>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</si>
  <si>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</si>
  <si>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</si>
  <si>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</si>
  <si>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</si>
  <si>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</si>
  <si>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</si>
  <si>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</si>
  <si>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</si>
  <si>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</si>
  <si>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</si>
  <si>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</si>
  <si>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</si>
  <si>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</si>
  <si>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</si>
  <si>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</si>
  <si>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</si>
  <si>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</si>
  <si>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</si>
  <si>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</si>
  <si>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</si>
  <si>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</si>
  <si>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</si>
  <si>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</si>
  <si>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</si>
  <si>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</si>
  <si>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</si>
  <si>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</si>
  <si>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</si>
  <si>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</si>
  <si>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</si>
  <si>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</si>
  <si>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</si>
  <si>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</si>
  <si>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</si>
  <si>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</si>
  <si>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</si>
  <si>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</si>
  <si>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</si>
  <si>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</si>
  <si>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</si>
  <si>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</si>
  <si>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</si>
  <si>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</si>
  <si>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</si>
  <si>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</si>
  <si>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</si>
  <si>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</si>
  <si>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</si>
  <si>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</si>
  <si>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</si>
  <si>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</si>
  <si>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</si>
  <si>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</si>
  <si>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</si>
  <si>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</si>
  <si>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</si>
  <si>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</si>
  <si>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</si>
  <si>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</si>
  <si>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</si>
  <si>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</si>
  <si>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</si>
  <si>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</si>
  <si>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</si>
  <si>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</si>
  <si>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</si>
  <si>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</si>
  <si>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</si>
  <si>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</si>
  <si>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</si>
  <si>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</si>
  <si>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</si>
  <si>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</si>
  <si>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</si>
  <si>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</si>
  <si>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</si>
  <si>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</si>
  <si>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</si>
  <si>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</si>
  <si>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</si>
  <si>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</si>
  <si>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</si>
  <si>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</si>
  <si>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</si>
  <si>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</si>
  <si>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</si>
  <si>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</si>
  <si>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</si>
  <si>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</si>
  <si>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</si>
  <si>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</si>
  <si>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</si>
  <si>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</si>
  <si>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</si>
  <si>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</si>
  <si>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</si>
  <si>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</si>
  <si>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</si>
  <si>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</si>
  <si>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</si>
  <si>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</si>
  <si>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</si>
  <si>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</si>
  <si>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</si>
  <si>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</si>
  <si>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</si>
  <si>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</si>
  <si>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</si>
  <si>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</si>
  <si>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</si>
  <si>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</si>
  <si>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</si>
  <si>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</si>
  <si>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</si>
  <si>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</si>
  <si>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</si>
  <si>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</si>
  <si>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</si>
  <si>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</si>
  <si>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</si>
  <si>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</si>
  <si>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</si>
  <si>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</si>
  <si>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</si>
  <si>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</si>
  <si>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</si>
  <si>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</si>
  <si>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</si>
  <si>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</si>
  <si>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</si>
  <si>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</si>
  <si>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</si>
  <si>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</si>
  <si>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</si>
  <si>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</si>
  <si>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</si>
  <si>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</si>
  <si>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</si>
  <si>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</si>
  <si>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</si>
  <si>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</si>
  <si>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</si>
  <si>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</si>
  <si>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</si>
  <si>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</si>
  <si>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</si>
  <si>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</si>
  <si>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</si>
  <si>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</si>
  <si>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</si>
  <si>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</si>
  <si>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</si>
  <si>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</si>
  <si>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</si>
  <si>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</si>
  <si>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</si>
  <si>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</si>
  <si>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</si>
  <si>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</si>
  <si>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</si>
  <si>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</si>
  <si>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</si>
  <si>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</si>
  <si>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</si>
  <si>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</si>
  <si>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</si>
  <si>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</si>
  <si>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</si>
  <si>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</si>
  <si>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</si>
  <si>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</si>
  <si>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</si>
  <si>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</si>
  <si>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</si>
  <si>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</si>
  <si>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</si>
  <si>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</si>
  <si>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</si>
  <si>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</si>
  <si>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</si>
  <si>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</si>
  <si>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</si>
  <si>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</si>
  <si>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</si>
  <si>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</si>
  <si>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</si>
  <si>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</si>
  <si>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</si>
  <si>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</si>
  <si>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</si>
  <si>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</si>
  <si>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</si>
  <si>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</si>
  <si>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</si>
  <si>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</si>
  <si>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</si>
  <si>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</si>
  <si>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</si>
  <si>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</si>
  <si>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</si>
  <si>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</si>
  <si>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</si>
  <si>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</si>
  <si>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</si>
  <si>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</si>
  <si>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</si>
  <si>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</si>
  <si>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</si>
  <si>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</si>
  <si>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</si>
  <si>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</si>
  <si>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</si>
  <si>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</si>
  <si>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</si>
  <si>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</si>
  <si>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</si>
  <si>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</si>
  <si>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</si>
  <si>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</si>
  <si>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</si>
  <si>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</si>
  <si>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</si>
  <si>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</si>
  <si>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</si>
  <si>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</si>
  <si>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</si>
  <si>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</si>
  <si>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</si>
  <si>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</si>
  <si>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</si>
  <si>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</si>
  <si>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</si>
  <si>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</si>
  <si>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</si>
  <si>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</si>
  <si>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</si>
  <si>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</si>
  <si>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</si>
  <si>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</si>
  <si>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</si>
  <si>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</si>
  <si>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</si>
  <si>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</si>
  <si>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</si>
  <si>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</si>
  <si>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</si>
  <si>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</si>
  <si>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</si>
  <si>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</si>
  <si>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</si>
  <si>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</si>
  <si>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</si>
  <si>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</si>
  <si>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</si>
  <si>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</si>
  <si>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</si>
  <si>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</si>
  <si>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</si>
  <si>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</si>
  <si>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</si>
  <si>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</si>
  <si>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</si>
  <si>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</si>
  <si>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</si>
  <si>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</si>
  <si>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</si>
  <si>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</si>
  <si>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</si>
  <si>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</si>
  <si>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</si>
  <si>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</si>
  <si>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</si>
  <si>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</si>
  <si>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</si>
  <si>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</si>
  <si>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</si>
  <si>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</si>
  <si>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</si>
  <si>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</si>
  <si>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</si>
  <si>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</si>
  <si>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</si>
  <si>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</si>
  <si>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</si>
  <si>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</si>
  <si>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</si>
  <si>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</si>
  <si>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</si>
  <si>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</si>
  <si>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</si>
  <si>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</si>
  <si>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</si>
  <si>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</si>
  <si>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</si>
  <si>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</si>
  <si>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</si>
  <si>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</si>
  <si>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</si>
  <si>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</si>
  <si>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</si>
  <si>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</si>
  <si>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</si>
  <si>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</si>
  <si>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</si>
  <si>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</si>
  <si>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</si>
  <si>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</si>
  <si>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</si>
  <si>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</si>
  <si>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</si>
  <si>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</si>
  <si>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</si>
  <si>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</si>
  <si>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</si>
  <si>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</si>
  <si>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</si>
  <si>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</si>
  <si>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</si>
  <si>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</si>
  <si>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</si>
  <si>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</si>
  <si>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</si>
  <si>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</si>
  <si>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</si>
  <si>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</si>
  <si>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</si>
  <si>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</si>
  <si>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</si>
  <si>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</si>
  <si>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</si>
  <si>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</si>
  <si>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</si>
  <si>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</si>
  <si>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</si>
  <si>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</si>
  <si>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</si>
  <si>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</si>
  <si>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</si>
  <si>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</si>
  <si>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</si>
  <si>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</si>
  <si>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</si>
  <si>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</si>
  <si>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</si>
  <si>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</si>
  <si>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</si>
  <si>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</si>
  <si>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</si>
  <si>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</si>
  <si>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</si>
  <si>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</si>
  <si>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</si>
  <si>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</si>
  <si>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</si>
  <si>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</si>
  <si>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</si>
  <si>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</si>
  <si>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</si>
  <si>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</si>
  <si>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</si>
  <si>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</si>
  <si>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</si>
  <si>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</si>
  <si>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</si>
  <si>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</si>
  <si>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</si>
  <si>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</si>
  <si>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</si>
  <si>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</si>
  <si>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</si>
  <si>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</si>
  <si>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</si>
  <si>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</si>
  <si>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</si>
  <si>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</si>
  <si>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</si>
  <si>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</si>
  <si>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</si>
  <si>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</si>
  <si>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</si>
  <si>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</si>
  <si>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</si>
  <si>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</si>
  <si>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</si>
  <si>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</si>
  <si>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</si>
  <si>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</si>
  <si>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</si>
  <si>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</si>
  <si>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</si>
  <si>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</si>
  <si>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</si>
  <si>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</si>
  <si>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</si>
  <si>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</si>
  <si>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</si>
  <si>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</si>
  <si>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</si>
  <si>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</si>
  <si>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</si>
  <si>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</si>
  <si>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</si>
  <si>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</si>
  <si>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</si>
  <si>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</si>
  <si>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</si>
  <si>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</si>
  <si>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</si>
  <si>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</si>
  <si>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</si>
  <si>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</si>
  <si>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</si>
  <si>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</si>
  <si>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</si>
  <si>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</si>
  <si>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</si>
  <si>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</si>
  <si>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</si>
  <si>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</si>
  <si>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</si>
  <si>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</si>
  <si>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</si>
  <si>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</si>
  <si>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</si>
  <si>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</si>
  <si>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</si>
  <si>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</si>
  <si>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</si>
  <si>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</si>
  <si>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</si>
  <si>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</si>
  <si>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</si>
  <si>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</si>
  <si>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</si>
  <si>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</si>
  <si>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</si>
  <si>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</si>
  <si>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</si>
  <si>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</si>
  <si>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</si>
  <si>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</si>
  <si>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</si>
  <si>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</si>
  <si>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</si>
  <si>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</si>
  <si>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</si>
  <si>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</si>
  <si>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</si>
  <si>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</si>
  <si>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</si>
  <si>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</si>
  <si>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</si>
  <si>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</si>
  <si>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</si>
  <si>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</si>
  <si>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</si>
  <si>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</si>
  <si>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</si>
  <si>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</si>
  <si>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</si>
  <si>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</si>
  <si>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</si>
  <si>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</si>
  <si>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</si>
  <si>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</si>
  <si>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</si>
  <si>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</si>
  <si>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</si>
  <si>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</si>
  <si>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</si>
  <si>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</si>
  <si>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</si>
  <si>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</si>
  <si>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</si>
  <si>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</si>
  <si>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</si>
  <si>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</si>
  <si>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</si>
  <si>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</si>
  <si>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</si>
  <si>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</si>
  <si>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</si>
  <si>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</si>
  <si>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</si>
  <si>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</si>
  <si>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</si>
  <si>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</si>
  <si>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</si>
  <si>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</si>
  <si>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</si>
  <si>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</si>
  <si>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</si>
  <si>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</si>
  <si>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</si>
  <si>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</si>
  <si>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</si>
  <si>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</si>
  <si>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</si>
  <si>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</si>
  <si>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</si>
  <si>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</si>
  <si>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</si>
  <si>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</si>
  <si>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</si>
  <si>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</si>
  <si>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</si>
  <si>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</si>
  <si>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</si>
  <si>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</si>
  <si>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</si>
  <si>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</si>
  <si>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</si>
  <si>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</si>
  <si>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</si>
  <si>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</si>
  <si>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</si>
  <si>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</si>
  <si>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</si>
  <si>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</si>
  <si>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</si>
  <si>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</si>
  <si>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</si>
  <si>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</si>
  <si>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</si>
  <si>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</si>
  <si>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</si>
  <si>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</si>
  <si>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</si>
  <si>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</si>
  <si>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</si>
  <si>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</si>
  <si>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</si>
  <si>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</si>
  <si>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</si>
  <si>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</si>
  <si>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</si>
  <si>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</si>
  <si>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</si>
  <si>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</si>
  <si>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</si>
  <si>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</si>
  <si>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</si>
  <si>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</si>
  <si>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</si>
  <si>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</si>
  <si>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</si>
  <si>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</si>
  <si>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</si>
  <si>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</si>
  <si>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</si>
  <si>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</si>
  <si>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</si>
  <si>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</si>
  <si>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</si>
  <si>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</si>
  <si>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</si>
  <si>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</si>
  <si>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</si>
  <si>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</si>
  <si>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</si>
  <si>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</si>
  <si>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</si>
  <si>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</si>
  <si>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</si>
  <si>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</si>
  <si>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</si>
  <si>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</si>
  <si>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</si>
  <si>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</si>
  <si>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</si>
  <si>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</si>
  <si>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</si>
  <si>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</si>
  <si>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</si>
  <si>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</si>
  <si>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</si>
  <si>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</si>
  <si>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</si>
  <si>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</si>
  <si>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</si>
  <si>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</si>
  <si>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</si>
  <si>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</si>
  <si>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</si>
  <si>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</si>
  <si>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</si>
  <si>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</si>
  <si>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</si>
  <si>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</si>
  <si>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</si>
  <si>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</si>
  <si>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</si>
  <si>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</si>
  <si>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</si>
  <si>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</si>
  <si>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</si>
  <si>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</si>
  <si>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</si>
  <si>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</si>
  <si>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</si>
  <si>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</si>
  <si>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</si>
  <si>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</si>
  <si>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</si>
  <si>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</si>
  <si>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</si>
  <si>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</si>
  <si>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</si>
  <si>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</si>
  <si>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</si>
  <si>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</si>
  <si>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</si>
  <si>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</si>
  <si>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</si>
  <si>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</si>
  <si>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</si>
  <si>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</si>
  <si>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</si>
  <si>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</si>
  <si>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</si>
  <si>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</si>
  <si>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</si>
  <si>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</si>
  <si>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</si>
  <si>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</si>
  <si>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</si>
  <si>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</si>
  <si>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</si>
  <si>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</si>
  <si>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</si>
  <si>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</si>
  <si>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</si>
  <si>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</si>
  <si>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</si>
  <si>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</si>
  <si>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</si>
  <si>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</si>
  <si>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</si>
  <si>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</si>
  <si>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</si>
  <si>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</si>
  <si>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</si>
  <si>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</si>
  <si>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</si>
  <si>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</si>
  <si>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</si>
  <si>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</si>
  <si>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</si>
  <si>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</si>
  <si>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</si>
  <si>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</si>
  <si>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</si>
  <si>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</si>
  <si>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</si>
  <si>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</si>
  <si>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</si>
  <si>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</si>
  <si>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</si>
  <si>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</si>
  <si>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</si>
  <si>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</si>
  <si>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</si>
  <si>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</si>
  <si>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</si>
  <si>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</si>
  <si>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</si>
  <si>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</si>
  <si>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</si>
  <si>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</si>
  <si>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</si>
  <si>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</si>
  <si>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</si>
  <si>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</si>
  <si>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</si>
  <si>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</si>
  <si>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</si>
  <si>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</si>
  <si>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</si>
  <si>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</si>
  <si>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</si>
  <si>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</si>
  <si>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</si>
  <si>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</si>
  <si>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</si>
  <si>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</si>
  <si>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</si>
  <si>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</si>
  <si>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</si>
  <si>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</si>
  <si>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</si>
  <si>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</si>
  <si>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</si>
  <si>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</si>
  <si>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</si>
  <si>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</si>
  <si>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</si>
  <si>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</si>
  <si>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</si>
  <si>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</si>
  <si>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</si>
  <si>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</si>
  <si>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</si>
  <si>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</si>
  <si>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</si>
  <si>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</si>
  <si>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</si>
  <si>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</si>
  <si>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</si>
  <si>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</si>
  <si>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</si>
  <si>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</si>
  <si>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</si>
  <si>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</si>
  <si>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</si>
  <si>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</si>
  <si>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</si>
  <si>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</si>
  <si>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</si>
  <si>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</si>
  <si>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</si>
  <si>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</si>
  <si>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</si>
  <si>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</si>
  <si>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</si>
  <si>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</si>
  <si>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</si>
  <si>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</si>
  <si>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</si>
  <si>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</si>
  <si>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</si>
  <si>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</si>
  <si>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</si>
  <si>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</si>
  <si>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</si>
  <si>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</si>
  <si>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</si>
  <si>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</si>
  <si>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</si>
  <si>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</si>
  <si>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</si>
  <si>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</si>
  <si>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</si>
  <si>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</si>
  <si>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</si>
  <si>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</si>
  <si>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</si>
  <si>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</si>
  <si>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</si>
  <si>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</si>
  <si>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</si>
  <si>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</si>
  <si>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</si>
  <si>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</si>
  <si>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</si>
  <si>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</si>
  <si>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</si>
  <si>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</si>
  <si>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</si>
  <si>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</si>
  <si>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</si>
  <si>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</si>
  <si>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</si>
  <si>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</si>
  <si>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</si>
  <si>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</si>
  <si>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</si>
  <si>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</si>
  <si>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</si>
  <si>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</si>
  <si>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</si>
  <si>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</si>
  <si>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</si>
  <si>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</si>
  <si>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</si>
  <si>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</si>
  <si>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</si>
  <si>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</si>
  <si>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</si>
  <si>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</si>
  <si>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</si>
  <si>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</si>
  <si>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</si>
  <si>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</si>
  <si>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</si>
  <si>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</si>
  <si>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</si>
  <si>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</si>
  <si>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</si>
  <si>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</si>
  <si>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</si>
  <si>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</si>
  <si>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</si>
  <si>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</si>
  <si>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</si>
  <si>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</si>
  <si>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</si>
  <si>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</si>
  <si>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</si>
  <si>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</si>
  <si>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</si>
  <si>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</si>
  <si>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</si>
  <si>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</si>
  <si>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</si>
  <si>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</si>
  <si>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</si>
  <si>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</si>
  <si>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</si>
  <si>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</si>
  <si>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</si>
  <si>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</si>
  <si>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</si>
  <si>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</si>
  <si>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</si>
  <si>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</si>
  <si>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</si>
  <si>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</si>
  <si>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</si>
  <si>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</si>
  <si>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</si>
  <si>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</si>
  <si>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</si>
  <si>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</si>
  <si>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</si>
  <si>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</si>
  <si>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</si>
  <si>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</si>
  <si>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</si>
  <si>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</si>
  <si>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</si>
  <si>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</si>
  <si>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</si>
  <si>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</si>
  <si>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</si>
  <si>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</si>
  <si>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</si>
  <si>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</si>
  <si>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</si>
  <si>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</si>
  <si>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</si>
  <si>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</si>
  <si>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</si>
  <si>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</si>
  <si>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</si>
  <si>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</si>
  <si>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</si>
  <si>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</si>
  <si>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</si>
  <si>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</si>
  <si>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</si>
  <si>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</si>
  <si>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</si>
  <si>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</si>
  <si>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</si>
  <si>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</si>
  <si>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</si>
  <si>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</si>
  <si>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</si>
  <si>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</si>
  <si>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</si>
  <si>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</si>
  <si>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</si>
  <si>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</si>
  <si>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</si>
  <si>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</si>
  <si>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</si>
  <si>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</si>
  <si>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</si>
  <si>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</si>
  <si>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</si>
  <si>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</si>
  <si>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</si>
  <si>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</si>
  <si>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</si>
  <si>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</si>
  <si>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</si>
  <si>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</si>
  <si>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</si>
  <si>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</si>
  <si>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</si>
  <si>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</si>
  <si>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</si>
  <si>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</si>
  <si>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</si>
  <si>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</si>
  <si>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</si>
  <si>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</si>
  <si>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</si>
  <si>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</si>
  <si>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</si>
  <si>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</si>
  <si>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</si>
  <si>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</si>
  <si>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</si>
  <si>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</si>
  <si>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</si>
  <si>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</si>
  <si>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</si>
  <si>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</si>
  <si>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</si>
  <si>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</si>
  <si>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</si>
  <si>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</si>
  <si>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</si>
  <si>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</si>
  <si>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</si>
  <si>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</si>
  <si>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</si>
  <si>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</si>
  <si>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</si>
  <si>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</si>
  <si>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</si>
  <si>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</si>
  <si>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</si>
  <si>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</si>
  <si>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</si>
  <si>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</si>
  <si>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</si>
  <si>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</si>
  <si>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</si>
  <si>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</si>
  <si>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</si>
  <si>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</si>
  <si>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</si>
  <si>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</si>
  <si>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</si>
  <si>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</si>
  <si>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</si>
  <si>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</si>
  <si>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</si>
  <si>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</si>
  <si>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</si>
  <si>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</si>
  <si>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</si>
  <si>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</si>
  <si>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</si>
  <si>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</si>
  <si>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</si>
  <si>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</si>
  <si>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</si>
  <si>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</si>
  <si>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</si>
  <si>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</si>
  <si>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</si>
  <si>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</si>
  <si>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</si>
  <si>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</si>
  <si>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</si>
  <si>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</si>
  <si>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</si>
  <si>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</si>
  <si>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</si>
  <si>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</si>
  <si>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</si>
  <si>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</si>
  <si>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</si>
  <si>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</si>
  <si>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</si>
  <si>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</si>
  <si>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</si>
  <si>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</si>
  <si>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</si>
  <si>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</si>
  <si>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</si>
  <si>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</si>
  <si>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</si>
  <si>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</si>
  <si>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</si>
  <si>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</si>
  <si>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</si>
  <si>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</si>
  <si>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</si>
  <si>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</si>
  <si>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</si>
  <si>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</si>
  <si>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</si>
  <si>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</si>
  <si>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</si>
  <si>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</si>
  <si>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</si>
  <si>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</si>
  <si>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</si>
  <si>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</si>
  <si>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</si>
  <si>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</si>
  <si>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</si>
  <si>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</si>
  <si>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</si>
  <si>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</si>
  <si>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</si>
  <si>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</si>
  <si>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</si>
  <si>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</si>
  <si>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</si>
  <si>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</si>
  <si>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</si>
  <si>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</si>
  <si>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</si>
  <si>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</si>
  <si>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</si>
  <si>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</si>
  <si>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</si>
  <si>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</si>
  <si>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</si>
  <si>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</si>
  <si>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</si>
  <si>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</si>
  <si>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</si>
  <si>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</si>
  <si>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</si>
  <si>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</si>
  <si>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</si>
  <si>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</si>
  <si>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</si>
  <si>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</si>
  <si>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</si>
  <si>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</si>
  <si>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</si>
  <si>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</si>
  <si>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</si>
  <si>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</si>
  <si>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</si>
  <si>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</si>
  <si>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</si>
  <si>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</si>
  <si>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</si>
  <si>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</si>
  <si>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</si>
  <si>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</si>
  <si>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</si>
  <si>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</si>
  <si>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</si>
  <si>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</si>
  <si>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</si>
  <si>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</si>
  <si>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</si>
  <si>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</si>
  <si>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</si>
  <si>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</si>
  <si>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</si>
  <si>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</si>
  <si>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</si>
  <si>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</si>
  <si>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</si>
  <si>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</si>
  <si>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</si>
  <si>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</si>
  <si>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</si>
  <si>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</si>
  <si>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</si>
  <si>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</si>
  <si>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</si>
  <si>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</si>
  <si>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</si>
  <si>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</si>
  <si>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</si>
  <si>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</si>
  <si>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</si>
  <si>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</si>
  <si>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</si>
  <si>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</si>
  <si>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</si>
  <si>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</si>
  <si>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</si>
  <si>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</si>
  <si>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</si>
  <si>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</si>
  <si>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</si>
  <si>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</si>
  <si>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</si>
  <si>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</si>
  <si>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</si>
  <si>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</si>
  <si>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</si>
  <si>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</si>
  <si>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</si>
  <si>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</si>
  <si>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</si>
  <si>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</si>
  <si>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</si>
  <si>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</si>
  <si>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</si>
  <si>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</si>
  <si>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</si>
  <si>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</si>
  <si>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</si>
  <si>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</si>
  <si>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</si>
  <si>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</si>
  <si>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</si>
  <si>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</si>
  <si>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</si>
  <si>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</si>
  <si>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</si>
  <si>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</si>
  <si>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</si>
  <si>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</si>
  <si>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</si>
  <si>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</si>
  <si>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</si>
  <si>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</si>
  <si>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</si>
  <si>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</si>
  <si>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</si>
  <si>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</si>
  <si>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</si>
  <si>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</si>
  <si>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</si>
  <si>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</si>
  <si>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</si>
  <si>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</si>
  <si>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</si>
  <si>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</si>
  <si>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</si>
  <si>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</si>
  <si>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</si>
  <si>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</si>
  <si>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</si>
  <si>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</si>
  <si>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</si>
  <si>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</si>
  <si>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</si>
  <si>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</si>
  <si>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</si>
  <si>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</si>
  <si>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</si>
  <si>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</si>
  <si>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</si>
  <si>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</si>
  <si>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</si>
  <si>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</si>
  <si>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</si>
  <si>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</si>
  <si>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</si>
  <si>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</si>
  <si>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</si>
  <si>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</si>
  <si>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</si>
  <si>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</si>
  <si>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</si>
  <si>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</si>
  <si>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</si>
  <si>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</si>
  <si>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</si>
  <si>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</si>
  <si>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</si>
  <si>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</si>
  <si>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</si>
  <si>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</si>
  <si>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</si>
  <si>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</si>
  <si>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</si>
  <si>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</si>
  <si>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</si>
  <si>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</si>
  <si>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</si>
  <si>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</si>
  <si>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</si>
  <si>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</si>
  <si>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</si>
  <si>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</si>
  <si>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</si>
  <si>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</si>
  <si>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</si>
  <si>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</si>
  <si>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</si>
  <si>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</si>
  <si>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</si>
  <si>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</si>
  <si>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</si>
  <si>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</si>
  <si>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</si>
  <si>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</si>
  <si>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</si>
  <si>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</si>
  <si>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</si>
  <si>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</si>
  <si>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</si>
  <si>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</si>
  <si>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</si>
  <si>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</si>
  <si>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</si>
  <si>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</si>
  <si>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</si>
  <si>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</si>
  <si>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</si>
  <si>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</si>
  <si>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</si>
  <si>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</si>
  <si>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</si>
  <si>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</si>
  <si>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</si>
  <si>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</si>
  <si>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</si>
  <si>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</si>
  <si>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</si>
  <si>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</si>
  <si>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</si>
  <si>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</si>
  <si>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</si>
  <si>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</si>
  <si>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</si>
  <si>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</si>
  <si>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</si>
  <si>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</si>
  <si>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</si>
  <si>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</si>
  <si>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</si>
  <si>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</si>
  <si>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</si>
  <si>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</si>
  <si>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</si>
  <si>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</si>
  <si>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</si>
  <si>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</si>
  <si>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</si>
  <si>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</si>
  <si>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</si>
  <si>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</si>
  <si>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</si>
  <si>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</si>
  <si>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</si>
  <si>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</si>
  <si>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</si>
  <si>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</si>
  <si>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</si>
  <si>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</si>
  <si>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</si>
  <si>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</si>
  <si>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</si>
  <si>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</si>
  <si>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</si>
  <si>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</si>
  <si>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</si>
  <si>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</si>
  <si>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</si>
  <si>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</si>
  <si>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</si>
  <si>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</si>
  <si>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</si>
  <si>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</si>
  <si>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</si>
  <si>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</si>
  <si>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</si>
  <si>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</si>
  <si>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</si>
  <si>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</si>
  <si>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</si>
  <si>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</si>
  <si>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</si>
  <si>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</si>
  <si>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</si>
  <si>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</si>
  <si>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</si>
  <si>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</si>
  <si>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</si>
  <si>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</si>
  <si>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</si>
  <si>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</si>
  <si>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</si>
  <si>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</si>
  <si>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</si>
  <si>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</si>
  <si>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</si>
  <si>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</si>
  <si>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</si>
  <si>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</si>
  <si>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</si>
  <si>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</si>
  <si>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</si>
  <si>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</si>
  <si>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</si>
  <si>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</si>
  <si>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</si>
  <si>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</si>
  <si>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</si>
  <si>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</si>
  <si>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</si>
  <si>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</si>
  <si>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</si>
  <si>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</si>
  <si>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</si>
  <si>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</si>
  <si>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</si>
  <si>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</si>
  <si>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</si>
  <si>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</si>
  <si>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</si>
  <si>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</si>
  <si>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</si>
  <si>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</si>
  <si>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</si>
  <si>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</si>
  <si>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</si>
  <si>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</si>
  <si>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</si>
  <si>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</si>
  <si>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</si>
  <si>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</si>
  <si>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</si>
  <si>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</si>
  <si>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</si>
  <si>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</si>
  <si>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</si>
  <si>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</si>
  <si>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</si>
  <si>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</si>
  <si>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</si>
  <si>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</si>
  <si>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</si>
  <si>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</si>
  <si>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</si>
  <si>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</si>
  <si>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</si>
  <si>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</si>
  <si>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</si>
  <si>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</si>
  <si>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</si>
  <si>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</si>
  <si>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</si>
  <si>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</si>
  <si>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</si>
  <si>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</si>
  <si>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</si>
  <si>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</si>
  <si>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</si>
  <si>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</si>
  <si>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</si>
  <si>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</si>
  <si>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</si>
  <si>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</si>
  <si>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</si>
  <si>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</si>
  <si>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</si>
  <si>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</si>
  <si>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</si>
  <si>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</si>
  <si>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</si>
  <si>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</si>
  <si>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</si>
  <si>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</si>
  <si>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</si>
  <si>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</si>
  <si>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</si>
  <si>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</si>
  <si>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</si>
  <si>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</si>
  <si>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</si>
  <si>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</si>
  <si>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</si>
  <si>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</si>
  <si>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</si>
  <si>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</si>
  <si>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</si>
  <si>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</si>
  <si>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</si>
  <si>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</si>
  <si>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</si>
  <si>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</si>
  <si>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</si>
  <si>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</si>
  <si>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</si>
  <si>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</si>
  <si>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</si>
  <si>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</si>
  <si>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</si>
  <si>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</si>
  <si>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</si>
  <si>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</si>
  <si>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</si>
  <si>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</si>
  <si>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</si>
  <si>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</si>
  <si>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</si>
  <si>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</si>
  <si>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</si>
  <si>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</si>
  <si>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</si>
  <si>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</si>
  <si>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</si>
  <si>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</si>
  <si>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</si>
  <si>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</si>
  <si>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</si>
  <si>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</si>
  <si>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</si>
  <si>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</si>
  <si>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</si>
  <si>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</si>
  <si>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</si>
  <si>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</si>
  <si>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</si>
  <si>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</si>
  <si>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</si>
  <si>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</si>
  <si>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</si>
  <si>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</si>
  <si>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</si>
  <si>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</si>
  <si>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</si>
  <si>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</si>
  <si>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</si>
  <si>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</si>
  <si>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</si>
  <si>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</si>
  <si>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</si>
  <si>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</si>
  <si>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</si>
  <si>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</si>
  <si>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</si>
  <si>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</si>
  <si>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</si>
  <si>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</si>
  <si>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</si>
  <si>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</si>
  <si>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</si>
  <si>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</si>
  <si>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</si>
  <si>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</si>
  <si>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</si>
  <si>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</si>
  <si>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</si>
  <si>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</si>
  <si>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</si>
  <si>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</si>
  <si>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</si>
  <si>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</si>
  <si>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</si>
  <si>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</si>
  <si>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</si>
  <si>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</si>
  <si>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</si>
  <si>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</si>
  <si>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</si>
  <si>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</si>
  <si>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</si>
  <si>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</si>
  <si>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</si>
  <si>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</si>
  <si>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</si>
  <si>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</si>
  <si>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</si>
  <si>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</si>
  <si>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</si>
  <si>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</si>
  <si>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</si>
  <si>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</si>
  <si>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</si>
  <si>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</si>
  <si>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</si>
  <si>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</si>
  <si>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</si>
  <si>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</si>
  <si>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</si>
  <si>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</si>
  <si>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</si>
  <si>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</si>
  <si>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</si>
  <si>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</si>
  <si>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</si>
  <si>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</si>
  <si>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</si>
  <si>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</si>
  <si>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</si>
  <si>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</si>
  <si>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</si>
  <si>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</si>
  <si>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</si>
  <si>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</si>
  <si>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</si>
  <si>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</si>
  <si>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</si>
  <si>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</si>
  <si>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</si>
  <si>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</si>
  <si>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</si>
  <si>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</si>
  <si>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</si>
  <si>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</si>
  <si>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</si>
  <si>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</si>
  <si>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</si>
  <si>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</si>
  <si>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</si>
  <si>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</si>
  <si>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</si>
  <si>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</si>
  <si>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</si>
  <si>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</si>
  <si>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</si>
  <si>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</si>
  <si>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</si>
  <si>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</si>
  <si>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</si>
  <si>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</si>
  <si>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</si>
  <si>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</si>
  <si>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</si>
  <si>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</si>
  <si>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</si>
  <si>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</si>
  <si>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</si>
  <si>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</si>
  <si>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</si>
  <si>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</si>
  <si>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</si>
  <si>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</si>
  <si>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</si>
  <si>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</si>
  <si>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</si>
  <si>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</si>
  <si>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</si>
  <si>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</si>
  <si>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</si>
  <si>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</si>
  <si>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</si>
  <si>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</si>
  <si>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</si>
  <si>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</si>
  <si>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</si>
  <si>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</si>
  <si>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</si>
  <si>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</si>
  <si>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</si>
  <si>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</si>
  <si>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</si>
  <si>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</si>
  <si>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</si>
  <si>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</si>
  <si>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</si>
  <si>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</si>
  <si>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</si>
  <si>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</si>
  <si>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</si>
  <si>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</si>
  <si>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</si>
  <si>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</si>
  <si>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</si>
  <si>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</si>
  <si>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</si>
  <si>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</si>
  <si>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</si>
  <si>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</si>
  <si>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</si>
  <si>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</si>
  <si>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</si>
  <si>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</si>
  <si>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</si>
  <si>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</si>
  <si>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</si>
  <si>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</si>
  <si>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</si>
  <si>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</si>
  <si>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</si>
  <si>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</si>
  <si>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</si>
  <si>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</si>
  <si>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</si>
  <si>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</si>
  <si>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</si>
  <si>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</si>
  <si>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</si>
  <si>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</si>
  <si>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</si>
  <si>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</si>
  <si>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</si>
  <si>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</si>
  <si>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</si>
  <si>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</si>
  <si>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</si>
  <si>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</si>
  <si>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</si>
  <si>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</si>
  <si>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</si>
  <si>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</si>
  <si>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</si>
  <si>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</si>
  <si>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</si>
  <si>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</si>
  <si>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</si>
  <si>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</si>
  <si>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</si>
  <si>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</si>
  <si>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</si>
  <si>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</si>
  <si>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</si>
  <si>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</si>
  <si>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</si>
  <si>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</si>
  <si>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</si>
  <si>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</si>
  <si>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</si>
  <si>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</si>
  <si>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</si>
  <si>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</si>
  <si>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</si>
  <si>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</si>
  <si>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</si>
  <si>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</si>
  <si>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</si>
  <si>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</si>
  <si>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</si>
  <si>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</si>
  <si>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</si>
  <si>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</si>
  <si>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</si>
  <si>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</si>
  <si>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</si>
  <si>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</si>
  <si>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</si>
  <si>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</si>
  <si>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</si>
  <si>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</si>
  <si>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</si>
  <si>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</si>
  <si>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</si>
  <si>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</si>
  <si>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</si>
  <si>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</si>
  <si>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</si>
  <si>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</si>
  <si>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</si>
  <si>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</si>
  <si>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</si>
  <si>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</si>
  <si>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</si>
  <si>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</si>
  <si>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</si>
  <si>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</si>
  <si>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</si>
  <si>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</si>
  <si>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</si>
  <si>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</si>
  <si>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</si>
  <si>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</si>
  <si>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</si>
  <si>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</si>
  <si>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</si>
  <si>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</si>
  <si>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</si>
  <si>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</si>
  <si>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</si>
  <si>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</si>
  <si>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</si>
  <si>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</si>
  <si>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</si>
  <si>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</si>
  <si>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</si>
  <si>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</si>
  <si>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</si>
  <si>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</si>
  <si>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</si>
  <si>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</si>
  <si>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</si>
  <si>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</si>
  <si>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</si>
  <si>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</si>
  <si>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</si>
  <si>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</si>
  <si>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</si>
  <si>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</si>
  <si>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</si>
  <si>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</si>
  <si>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</si>
  <si>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</si>
  <si>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</si>
  <si>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</si>
  <si>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</si>
  <si>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</si>
  <si>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</si>
  <si>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</si>
  <si>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</si>
  <si>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</si>
  <si>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</si>
  <si>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</si>
  <si>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</si>
  <si>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</si>
  <si>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</si>
  <si>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</si>
  <si>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</si>
  <si>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</si>
  <si>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</si>
  <si>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</si>
  <si>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</si>
  <si>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</si>
  <si>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</si>
  <si>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</si>
  <si>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</si>
  <si>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</si>
  <si>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</si>
  <si>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</si>
  <si>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</si>
  <si>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</si>
  <si>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</si>
  <si>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</si>
  <si>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</si>
  <si>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</si>
  <si>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</si>
  <si>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</si>
  <si>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</si>
  <si>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</si>
  <si>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</si>
  <si>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</si>
  <si>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</si>
  <si>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</si>
  <si>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</si>
  <si>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</si>
  <si>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</si>
  <si>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</si>
  <si>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</si>
  <si>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</si>
  <si>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</si>
  <si>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</si>
  <si>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</si>
  <si>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</si>
  <si>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</si>
  <si>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</si>
  <si>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</si>
  <si>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</si>
  <si>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</si>
  <si>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</si>
  <si>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</si>
  <si>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</si>
  <si>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</si>
  <si>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</si>
  <si>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</si>
  <si>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</si>
  <si>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</si>
  <si>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</si>
  <si>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</si>
  <si>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</si>
  <si>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</si>
  <si>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</si>
  <si>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</si>
  <si>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</si>
  <si>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</si>
  <si>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</si>
  <si>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</si>
  <si>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</si>
  <si>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</si>
  <si>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</si>
  <si>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</si>
  <si>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</si>
  <si>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</si>
  <si>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</si>
  <si>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</si>
  <si>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</si>
  <si>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</si>
  <si>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</si>
  <si>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</si>
  <si>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</si>
  <si>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</si>
  <si>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</si>
  <si>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</si>
  <si>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</si>
  <si>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</si>
  <si>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</si>
  <si>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</si>
  <si>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</si>
  <si>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</si>
  <si>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</si>
  <si>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</si>
  <si>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</si>
  <si>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</si>
  <si>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</si>
  <si>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</si>
  <si>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</si>
  <si>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</si>
  <si>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</si>
  <si>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</si>
  <si>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</si>
  <si>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</si>
  <si>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</si>
  <si>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</si>
  <si>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</si>
  <si>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</si>
  <si>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</si>
  <si>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</si>
  <si>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</si>
  <si>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</si>
  <si>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</si>
  <si>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</si>
  <si>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</si>
  <si>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</si>
  <si>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</si>
  <si>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</si>
  <si>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</si>
  <si>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</si>
  <si>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</si>
  <si>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</si>
  <si>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</si>
  <si>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</si>
  <si>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</si>
  <si>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</si>
  <si>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</si>
  <si>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</si>
  <si>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</si>
  <si>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</si>
  <si>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</si>
  <si>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</si>
  <si>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</si>
  <si>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</si>
  <si>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</si>
  <si>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</si>
  <si>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</si>
  <si>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</si>
  <si>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</si>
  <si>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</si>
  <si>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</si>
  <si>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</si>
  <si>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</si>
  <si>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</si>
  <si>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</si>
  <si>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</si>
  <si>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</si>
  <si>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</si>
  <si>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</si>
  <si>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</si>
  <si>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</si>
  <si>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</si>
  <si>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</si>
  <si>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</si>
  <si>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</si>
  <si>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</si>
  <si>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</si>
  <si>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</si>
  <si>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</si>
  <si>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</si>
  <si>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</si>
  <si>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</si>
  <si>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</si>
  <si>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</si>
  <si>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</si>
  <si>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</si>
  <si>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</si>
  <si>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</si>
  <si>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</si>
  <si>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</si>
  <si>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</si>
  <si>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</si>
  <si>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</si>
  <si>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</si>
  <si>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</si>
  <si>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</si>
  <si>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</si>
  <si>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</si>
  <si>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</si>
  <si>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</si>
  <si>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</si>
  <si>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</si>
  <si>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</si>
  <si>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</si>
  <si>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</si>
  <si>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</si>
  <si>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</si>
  <si>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</si>
  <si>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</si>
  <si>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</si>
  <si>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</si>
  <si>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</si>
  <si>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</si>
  <si>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</si>
  <si>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</si>
  <si>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</si>
  <si>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</si>
  <si>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</si>
  <si>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</si>
  <si>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</si>
  <si>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</si>
  <si>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</si>
  <si>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</si>
  <si>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</si>
  <si>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</si>
  <si>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</si>
  <si>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</si>
  <si>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</si>
  <si>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</si>
  <si>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</si>
  <si>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</si>
  <si>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</si>
  <si>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</si>
  <si>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</si>
  <si>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</si>
  <si>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</si>
  <si>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</si>
  <si>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</si>
  <si>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</si>
  <si>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</si>
  <si>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</si>
  <si>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</si>
  <si>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</si>
  <si>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</si>
  <si>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</si>
  <si>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</si>
  <si>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</si>
  <si>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</si>
  <si>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</si>
  <si>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</si>
  <si>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</si>
  <si>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</si>
  <si>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</si>
  <si>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</si>
  <si>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</si>
  <si>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</si>
  <si>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</si>
  <si>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</si>
  <si>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</si>
  <si>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</si>
  <si>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</si>
  <si>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</si>
  <si>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</si>
  <si>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</si>
  <si>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</si>
  <si>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</si>
  <si>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</si>
  <si>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</si>
  <si>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</si>
  <si>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</si>
  <si>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</si>
  <si>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</si>
  <si>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</si>
  <si>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</si>
  <si>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</si>
  <si>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</si>
  <si>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</si>
  <si>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</si>
  <si>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</si>
  <si>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</si>
  <si>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</si>
  <si>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</si>
  <si>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</si>
  <si>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</si>
  <si>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</si>
  <si>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</si>
  <si>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</si>
  <si>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</si>
  <si>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</si>
  <si>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</si>
  <si>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</si>
  <si>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</si>
  <si>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</si>
  <si>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</si>
  <si>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</si>
  <si>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</si>
  <si>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</si>
  <si>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</si>
  <si>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</si>
  <si>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</si>
  <si>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</si>
  <si>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</si>
  <si>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</si>
  <si>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</si>
  <si>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</si>
  <si>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</si>
  <si>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</si>
  <si>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</si>
  <si>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</si>
  <si>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</si>
  <si>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</si>
  <si>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</si>
  <si>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</si>
  <si>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</si>
  <si>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</si>
  <si>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</si>
  <si>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</si>
  <si>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</si>
  <si>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</si>
  <si>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</si>
  <si>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</si>
  <si>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</si>
  <si>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</si>
  <si>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</si>
  <si>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</si>
  <si>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</si>
  <si>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</si>
  <si>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</si>
  <si>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</si>
  <si>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</si>
  <si>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</si>
  <si>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</si>
  <si>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</si>
  <si>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</si>
  <si>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</si>
  <si>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</si>
  <si>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</si>
  <si>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</si>
  <si>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</si>
  <si>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</si>
  <si>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</si>
  <si>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</si>
  <si>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</si>
  <si>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</si>
  <si>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</si>
  <si>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</si>
  <si>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</si>
  <si>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</si>
  <si>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</si>
  <si>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</si>
  <si>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</si>
  <si>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</si>
  <si>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</si>
  <si>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</si>
  <si>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</si>
  <si>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</si>
  <si>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</si>
  <si>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</si>
  <si>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</si>
  <si>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</si>
  <si>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</si>
  <si>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</si>
  <si>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</si>
  <si>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</si>
  <si>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</si>
  <si>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</si>
  <si>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</si>
  <si>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</si>
  <si>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</si>
  <si>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</si>
  <si>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</si>
  <si>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</si>
  <si>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</si>
  <si>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</si>
  <si>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</si>
  <si>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</si>
  <si>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</si>
  <si>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</si>
  <si>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</si>
  <si>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</si>
  <si>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</si>
  <si>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</si>
  <si>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</si>
  <si>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</si>
  <si>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</si>
  <si>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</si>
  <si>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</si>
  <si>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</si>
  <si>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</si>
  <si>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</si>
  <si>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</si>
  <si>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</si>
  <si>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</si>
  <si>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</si>
  <si>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</si>
  <si>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</si>
  <si>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</si>
  <si>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</si>
  <si>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</si>
  <si>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</si>
  <si>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</si>
  <si>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</si>
  <si>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</si>
  <si>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</si>
  <si>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</si>
  <si>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</si>
  <si>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</si>
  <si>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</si>
  <si>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</si>
  <si>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</si>
  <si>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</si>
  <si>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</si>
  <si>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</si>
  <si>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</si>
  <si>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</si>
  <si>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</si>
  <si>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</si>
  <si>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</si>
  <si>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</si>
  <si>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</si>
  <si>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</si>
  <si>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</si>
  <si>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</si>
  <si>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</si>
  <si>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</si>
  <si>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</si>
  <si>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</si>
  <si>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</si>
  <si>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</si>
  <si>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</si>
  <si>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</si>
  <si>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</si>
  <si>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</si>
  <si>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</si>
  <si>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</si>
  <si>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</si>
  <si>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</si>
  <si>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</si>
  <si>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</si>
  <si>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</si>
  <si>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</si>
  <si>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</si>
  <si>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</si>
  <si>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</si>
  <si>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</si>
  <si>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</si>
  <si>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</si>
  <si>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</si>
  <si>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</si>
  <si>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</si>
  <si>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</si>
  <si>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</si>
  <si>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</si>
  <si>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</si>
  <si>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</si>
  <si>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</si>
  <si>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</si>
  <si>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</si>
  <si>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</si>
  <si>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</si>
  <si>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</si>
  <si>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</si>
  <si>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</si>
  <si>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</si>
  <si>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</si>
  <si>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</si>
  <si>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</si>
  <si>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</si>
  <si>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</si>
  <si>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</si>
  <si>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</si>
  <si>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</si>
  <si>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</si>
  <si>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</si>
  <si>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</si>
  <si>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</si>
  <si>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</si>
  <si>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</si>
  <si>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</si>
  <si>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</si>
  <si>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</si>
  <si>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</si>
  <si>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</si>
  <si>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</si>
  <si>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</si>
  <si>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</si>
  <si>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</si>
  <si>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</si>
  <si>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</si>
  <si>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</si>
  <si>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</si>
  <si>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</si>
  <si>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</si>
  <si>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</si>
  <si>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</si>
  <si>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</si>
  <si>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</si>
  <si>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</si>
  <si>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</si>
  <si>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</si>
  <si>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</si>
  <si>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</si>
  <si>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</si>
  <si>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</si>
  <si>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</si>
  <si>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</si>
  <si>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</si>
  <si>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</si>
  <si>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</si>
  <si>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</si>
  <si>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</si>
  <si>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</si>
  <si>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</si>
  <si>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</si>
  <si>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</si>
  <si>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</si>
  <si>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</si>
  <si>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</si>
  <si>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</si>
  <si>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</si>
  <si>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</si>
  <si>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</si>
  <si>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</si>
  <si>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</si>
  <si>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</si>
  <si>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</si>
  <si>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</si>
  <si>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</si>
  <si>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</si>
  <si>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</si>
  <si>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</si>
  <si>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</si>
  <si>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</si>
  <si>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</si>
  <si>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</si>
  <si>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</si>
  <si>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</si>
  <si>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</si>
  <si>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</si>
  <si>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</si>
  <si>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</si>
  <si>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</si>
  <si>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</si>
  <si>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</si>
  <si>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</si>
  <si>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</si>
  <si>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</si>
  <si>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</si>
  <si>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</si>
  <si>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</si>
  <si>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</si>
  <si>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</si>
  <si>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</si>
  <si>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</si>
  <si>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</si>
  <si>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</si>
  <si>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</si>
  <si>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</si>
  <si>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</si>
  <si>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</si>
  <si>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</si>
  <si>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</si>
  <si>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</si>
  <si>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</si>
  <si>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</si>
  <si>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</si>
  <si>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</si>
  <si>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</si>
  <si>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</si>
  <si>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</si>
  <si>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</si>
  <si>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</si>
  <si>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</si>
  <si>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</si>
  <si>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</si>
  <si>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</si>
  <si>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</si>
  <si>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</si>
  <si>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</si>
  <si>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</si>
  <si>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</si>
  <si>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</si>
  <si>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</si>
  <si>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</si>
  <si>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</si>
  <si>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</si>
  <si>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</si>
  <si>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</si>
  <si>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</si>
  <si>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</si>
  <si>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</si>
  <si>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</si>
  <si>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</si>
  <si>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</si>
  <si>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</si>
  <si>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</si>
  <si>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</si>
  <si>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</si>
  <si>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</si>
  <si>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</si>
  <si>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</si>
  <si>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</si>
  <si>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</si>
  <si>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</si>
  <si>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</si>
  <si>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</si>
  <si>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</si>
  <si>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</si>
  <si>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</si>
  <si>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</si>
  <si>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</si>
  <si>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</si>
  <si>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</si>
  <si>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</si>
  <si>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</si>
  <si>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</si>
  <si>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</si>
  <si>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</si>
  <si>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</si>
  <si>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</si>
  <si>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</si>
  <si>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</si>
  <si>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</si>
  <si>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</si>
  <si>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</si>
  <si>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</si>
  <si>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</si>
  <si>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</si>
  <si>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</si>
  <si>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</si>
  <si>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</si>
  <si>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</si>
  <si>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</si>
  <si>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</si>
  <si>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</si>
  <si>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</si>
  <si>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</si>
  <si>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</si>
  <si>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</si>
  <si>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</si>
  <si>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</si>
  <si>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</si>
  <si>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</si>
  <si>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</si>
  <si>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</si>
  <si>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</si>
  <si>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</si>
  <si>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</si>
  <si>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</si>
  <si>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</si>
  <si>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</si>
  <si>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</si>
  <si>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</si>
  <si>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</si>
  <si>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</si>
  <si>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</si>
  <si>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</si>
  <si>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</si>
  <si>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</si>
  <si>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</si>
  <si>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</si>
  <si>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</si>
  <si>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</si>
  <si>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</si>
  <si>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</si>
  <si>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</si>
  <si>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</si>
  <si>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</si>
  <si>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</si>
  <si>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</si>
  <si>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</si>
  <si>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</si>
  <si>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</si>
  <si>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</si>
  <si>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</si>
  <si>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</si>
  <si>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</si>
  <si>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</si>
  <si>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</si>
  <si>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</si>
  <si>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</si>
  <si>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</si>
  <si>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</si>
  <si>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</si>
  <si>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</si>
  <si>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</si>
  <si>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</si>
  <si>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</si>
  <si>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</si>
  <si>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</si>
  <si>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</si>
  <si>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</si>
  <si>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</si>
  <si>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</si>
  <si>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</si>
  <si>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</si>
  <si>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</si>
  <si>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</si>
  <si>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</si>
  <si>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</si>
  <si>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</si>
  <si>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</si>
  <si>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</si>
  <si>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</si>
  <si>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</si>
  <si>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</si>
  <si>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</si>
  <si>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</si>
  <si>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</si>
  <si>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</si>
  <si>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</si>
  <si>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</si>
  <si>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</si>
  <si>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</si>
  <si>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</si>
  <si>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</si>
  <si>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</si>
  <si>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</si>
  <si>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</si>
  <si>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</si>
  <si>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</si>
  <si>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</si>
  <si>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</si>
  <si>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</si>
  <si>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</si>
  <si>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</si>
  <si>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</si>
  <si>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</si>
  <si>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</si>
  <si>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</si>
  <si>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</si>
  <si>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</si>
  <si>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</si>
  <si>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</si>
  <si>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</si>
  <si>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</si>
  <si>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</si>
  <si>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</si>
  <si>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</si>
  <si>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</si>
  <si>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</si>
  <si>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</si>
  <si>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</si>
  <si>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</si>
  <si>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</si>
  <si>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</si>
  <si>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</si>
  <si>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</si>
  <si>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</si>
  <si>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</si>
  <si>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</si>
  <si>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</si>
  <si>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</si>
  <si>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</si>
  <si>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</si>
  <si>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</si>
  <si>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</si>
  <si>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</si>
  <si>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</si>
  <si>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</si>
  <si>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</si>
  <si>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</si>
  <si>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</si>
  <si>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</si>
  <si>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</si>
  <si>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</si>
  <si>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</si>
  <si>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</si>
  <si>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</si>
  <si>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</si>
  <si>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</si>
  <si>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</si>
  <si>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</si>
  <si>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</si>
  <si>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</si>
  <si>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</si>
  <si>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</si>
  <si>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</si>
  <si>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</si>
  <si>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</si>
  <si>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</si>
  <si>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</si>
  <si>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</si>
  <si>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</si>
  <si>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</si>
  <si>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</si>
  <si>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</si>
  <si>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</si>
  <si>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</si>
  <si>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</si>
  <si>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</si>
  <si>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</si>
  <si>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</si>
  <si>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</si>
  <si>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</si>
  <si>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</si>
  <si>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</si>
  <si>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</si>
  <si>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</si>
  <si>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</si>
  <si>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</si>
  <si>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</si>
  <si>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</si>
  <si>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</si>
  <si>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</si>
  <si>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</si>
  <si>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</si>
  <si>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</si>
  <si>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</si>
  <si>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</si>
  <si>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</si>
  <si>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</si>
  <si>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</si>
  <si>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</si>
  <si>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</si>
  <si>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</si>
  <si>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</si>
  <si>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</si>
  <si>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</si>
  <si>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</si>
  <si>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</si>
  <si>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</si>
  <si>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</si>
  <si>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</si>
  <si>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</si>
  <si>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</si>
  <si>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</si>
  <si>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</si>
  <si>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</si>
  <si>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</si>
  <si>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</si>
  <si>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</si>
  <si>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</si>
  <si>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</si>
  <si>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</si>
  <si>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</si>
  <si>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</si>
  <si>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</si>
  <si>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</si>
  <si>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</si>
  <si>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</si>
  <si>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</si>
  <si>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</si>
  <si>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</si>
  <si>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</si>
  <si>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</si>
  <si>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</si>
  <si>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</si>
  <si>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</si>
  <si>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</si>
  <si>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</si>
  <si>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</si>
  <si>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</si>
  <si>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</si>
  <si>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</si>
  <si>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</si>
  <si>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</si>
  <si>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</si>
  <si>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</si>
  <si>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</si>
  <si>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</si>
  <si>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</si>
  <si>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</si>
  <si>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</si>
  <si>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</si>
  <si>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</si>
  <si>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</si>
  <si>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</si>
  <si>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</si>
  <si>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</si>
  <si>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</si>
  <si>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</si>
  <si>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</si>
  <si>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</si>
  <si>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</si>
  <si>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</si>
  <si>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</si>
  <si>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</si>
  <si>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</si>
  <si>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</si>
  <si>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</si>
  <si>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</si>
  <si>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</si>
  <si>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</si>
  <si>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</si>
  <si>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</si>
  <si>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</si>
  <si>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</si>
  <si>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</si>
  <si>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</si>
  <si>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</si>
  <si>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</si>
  <si>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</si>
  <si>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</si>
  <si>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</si>
  <si>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</si>
  <si>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</si>
  <si>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</si>
  <si>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</si>
  <si>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</si>
  <si>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</si>
  <si>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</si>
  <si>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</si>
  <si>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</si>
  <si>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</si>
  <si>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</si>
  <si>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</si>
  <si>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</si>
  <si>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</si>
  <si>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</si>
  <si>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</si>
  <si>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</si>
  <si>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</si>
  <si>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</si>
  <si>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</si>
  <si>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</si>
  <si>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</si>
  <si>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</si>
  <si>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</si>
  <si>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</si>
  <si>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</si>
  <si>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</si>
  <si>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</si>
  <si>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</si>
  <si>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</si>
  <si>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</si>
  <si>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</si>
  <si>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</si>
  <si>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</si>
  <si>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</si>
  <si>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</si>
  <si>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</si>
  <si>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</si>
  <si>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</si>
  <si>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</si>
  <si>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</si>
  <si>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</si>
  <si>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</si>
  <si>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</si>
  <si>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</si>
  <si>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</si>
  <si>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</si>
  <si>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</si>
  <si>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</si>
  <si>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</si>
  <si>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</si>
  <si>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</si>
  <si>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</si>
  <si>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</si>
  <si>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</si>
  <si>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</si>
  <si>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</si>
  <si>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</si>
  <si>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</si>
  <si>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</si>
  <si>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</si>
  <si>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</si>
  <si>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</si>
  <si>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</si>
  <si>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</si>
  <si>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</si>
  <si>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</si>
  <si>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</si>
  <si>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</si>
  <si>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</si>
  <si>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</si>
  <si>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</si>
  <si>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</si>
  <si>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</si>
  <si>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</si>
  <si>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</si>
  <si>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</si>
  <si>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</si>
  <si>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</si>
  <si>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</si>
  <si>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</si>
  <si>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</si>
  <si>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</si>
  <si>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</si>
  <si>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</si>
  <si>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</si>
  <si>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</si>
  <si>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</si>
  <si>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</si>
  <si>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</si>
  <si>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</si>
  <si>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</si>
  <si>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</si>
  <si>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</si>
  <si>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</si>
  <si>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</si>
  <si>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</si>
  <si>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</si>
  <si>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</si>
  <si>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</si>
  <si>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</si>
  <si>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</si>
  <si>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</si>
  <si>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</si>
  <si>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</si>
  <si>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</si>
  <si>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</si>
  <si>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</si>
  <si>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</si>
  <si>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</si>
  <si>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</si>
  <si>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</si>
  <si>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</si>
  <si>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</si>
  <si>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</si>
  <si>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</si>
  <si>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</si>
  <si>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</si>
  <si>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</si>
  <si>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</si>
  <si>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</si>
  <si>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</si>
  <si>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</si>
  <si>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</si>
  <si>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</si>
  <si>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</si>
  <si>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</si>
  <si>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</si>
  <si>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</si>
  <si>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</si>
  <si>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</si>
  <si>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</si>
  <si>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</si>
  <si>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</si>
  <si>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</si>
  <si>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</si>
  <si>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</si>
  <si>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</si>
  <si>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</si>
  <si>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</si>
  <si>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</si>
  <si>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</si>
  <si>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</si>
  <si>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</si>
  <si>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</si>
  <si>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</si>
  <si>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</si>
  <si>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</si>
  <si>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</si>
  <si>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</si>
  <si>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</si>
  <si>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</si>
  <si>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</si>
  <si>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</si>
  <si>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</si>
  <si>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</si>
  <si>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</si>
  <si>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</si>
  <si>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</si>
  <si>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</si>
  <si>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</si>
  <si>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</si>
  <si>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</si>
  <si>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</si>
  <si>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</si>
  <si>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</si>
  <si>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</si>
  <si>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</si>
  <si>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</si>
  <si>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</si>
  <si>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</si>
  <si>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</si>
  <si>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</si>
  <si>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</si>
  <si>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</si>
  <si>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</si>
  <si>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</si>
  <si>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</si>
  <si>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</si>
  <si>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</si>
  <si>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</si>
  <si>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</si>
  <si>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</si>
  <si>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</si>
  <si>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</si>
  <si>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</si>
  <si>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</si>
  <si>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</si>
  <si>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</si>
  <si>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</si>
  <si>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</si>
  <si>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</si>
  <si>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</si>
  <si>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</si>
  <si>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</si>
  <si>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</si>
  <si>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</si>
  <si>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</si>
  <si>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</si>
  <si>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</si>
  <si>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</si>
  <si>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</si>
  <si>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</si>
  <si>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</si>
  <si>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</si>
  <si>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</si>
  <si>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</si>
  <si>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</si>
  <si>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</si>
  <si>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</si>
  <si>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</si>
  <si>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</si>
  <si>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</si>
  <si>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</si>
  <si>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</si>
  <si>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</si>
  <si>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</si>
  <si>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</si>
  <si>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</si>
  <si>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</si>
  <si>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</si>
  <si>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</si>
  <si>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</si>
  <si>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</si>
  <si>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</si>
  <si>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</si>
  <si>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</si>
  <si>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</si>
  <si>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</si>
  <si>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</si>
  <si>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</si>
  <si>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</si>
  <si>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</si>
  <si>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</si>
  <si>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</si>
  <si>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</si>
  <si>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</si>
  <si>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</si>
  <si>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</si>
  <si>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</si>
  <si>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</si>
  <si>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</si>
  <si>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</si>
  <si>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</si>
  <si>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</si>
  <si>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</si>
  <si>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</si>
  <si>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</si>
  <si>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</si>
  <si>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</si>
  <si>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</si>
  <si>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</si>
  <si>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</si>
  <si>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</si>
  <si>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</si>
  <si>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</si>
  <si>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</si>
  <si>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</si>
  <si>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</si>
  <si>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</si>
  <si>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</si>
  <si>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</si>
  <si>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</si>
  <si>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</si>
  <si>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</si>
  <si>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</si>
  <si>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</si>
  <si>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</si>
  <si>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</si>
  <si>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</si>
  <si>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</si>
  <si>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</si>
  <si>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</si>
  <si>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</si>
  <si>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</si>
  <si>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</si>
  <si>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</si>
  <si>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</si>
  <si>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</si>
  <si>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</si>
  <si>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</si>
  <si>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</si>
  <si>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</si>
  <si>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</si>
  <si>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</si>
  <si>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</si>
  <si>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</si>
  <si>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</si>
  <si>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</si>
  <si>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</si>
  <si>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</si>
  <si>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</si>
  <si>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</si>
  <si>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</si>
  <si>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</si>
  <si>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</si>
  <si>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</si>
  <si>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</si>
  <si>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</si>
  <si>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</si>
  <si>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</si>
  <si>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</si>
  <si>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</si>
  <si>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</si>
  <si>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</si>
  <si>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</si>
  <si>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</si>
  <si>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</si>
  <si>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</si>
  <si>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</si>
  <si>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</si>
  <si>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</si>
  <si>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</si>
  <si>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</si>
  <si>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</si>
  <si>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</si>
  <si>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</si>
  <si>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</si>
  <si>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</si>
  <si>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</si>
  <si>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</si>
  <si>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</si>
  <si>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</si>
  <si>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</si>
  <si>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</si>
  <si>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</si>
  <si>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</si>
  <si>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</si>
  <si>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</si>
  <si>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</si>
  <si>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</si>
  <si>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</si>
  <si>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</si>
  <si>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</si>
  <si>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</si>
  <si>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</si>
  <si>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</si>
  <si>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</si>
  <si>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</si>
  <si>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</si>
  <si>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</si>
  <si>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</si>
  <si>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</si>
  <si>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</si>
  <si>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</si>
  <si>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</si>
  <si>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</si>
  <si>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</si>
  <si>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</si>
  <si>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</si>
  <si>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</si>
  <si>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</si>
  <si>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</si>
  <si>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</si>
  <si>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</si>
  <si>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</si>
  <si>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</si>
  <si>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</si>
  <si>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</si>
  <si>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</si>
  <si>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</si>
  <si>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</si>
  <si>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</si>
  <si>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</si>
  <si>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</si>
  <si>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</si>
  <si>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</si>
  <si>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</si>
  <si>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</si>
  <si>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</si>
  <si>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</si>
  <si>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</si>
  <si>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</si>
  <si>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</si>
  <si>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</si>
  <si>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</si>
  <si>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</si>
  <si>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</si>
  <si>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</si>
  <si>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</si>
  <si>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</si>
  <si>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</si>
  <si>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</si>
  <si>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</si>
  <si>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</si>
  <si>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</si>
  <si>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</si>
  <si>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</si>
  <si>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</si>
  <si>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</si>
  <si>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</si>
  <si>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</si>
  <si>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</si>
  <si>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</si>
  <si>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</si>
  <si>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</si>
  <si>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</si>
  <si>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</si>
  <si>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</si>
  <si>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</si>
  <si>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</si>
  <si>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</si>
  <si>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</si>
  <si>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</si>
  <si>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</si>
  <si>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</si>
  <si>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</si>
  <si>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</si>
  <si>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</si>
  <si>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</si>
  <si>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</si>
  <si>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</si>
  <si>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</si>
  <si>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</si>
  <si>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</si>
  <si>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</si>
  <si>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</si>
  <si>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</si>
  <si>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</si>
  <si>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</si>
  <si>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</si>
  <si>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</si>
  <si>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</si>
  <si>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</si>
  <si>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</si>
  <si>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</si>
  <si>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</si>
  <si>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</si>
  <si>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</si>
  <si>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</si>
  <si>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</si>
  <si>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</si>
  <si>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</si>
  <si>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</si>
  <si>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</si>
  <si>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</si>
  <si>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</si>
  <si>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</si>
  <si>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</si>
  <si>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</si>
  <si>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</si>
  <si>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</si>
  <si>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</si>
  <si>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</si>
  <si>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</si>
  <si>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</si>
  <si>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</si>
  <si>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</si>
  <si>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</si>
  <si>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</si>
  <si>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</si>
  <si>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</si>
  <si>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</si>
  <si>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</si>
  <si>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</si>
  <si>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</si>
  <si>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</si>
  <si>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</si>
  <si>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</si>
  <si>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</si>
  <si>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</si>
  <si>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</si>
  <si>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</si>
  <si>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</si>
  <si>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</si>
  <si>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</si>
  <si>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</si>
  <si>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</si>
  <si>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</si>
  <si>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</si>
  <si>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</si>
  <si>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</si>
  <si>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</si>
  <si>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</si>
  <si>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</si>
  <si>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</si>
  <si>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</si>
  <si>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</si>
  <si>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</si>
  <si>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</si>
  <si>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</si>
  <si>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</si>
  <si>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</si>
  <si>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</si>
  <si>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</si>
  <si>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</si>
  <si>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</si>
  <si>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</si>
  <si>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</si>
  <si>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</si>
  <si>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</si>
  <si>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</si>
  <si>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</si>
  <si>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</si>
  <si>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</si>
  <si>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</si>
  <si>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</si>
  <si>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</si>
  <si>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</si>
  <si>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</si>
  <si>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</si>
  <si>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</si>
  <si>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</si>
  <si>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</si>
  <si>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</si>
  <si>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</si>
  <si>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</si>
  <si>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</si>
  <si>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</si>
  <si>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</si>
  <si>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</si>
  <si>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</si>
  <si>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</si>
  <si>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</si>
  <si>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</si>
  <si>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</si>
  <si>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</si>
  <si>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</si>
  <si>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</si>
  <si>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</si>
  <si>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</si>
  <si>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</si>
  <si>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</si>
  <si>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</si>
  <si>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</si>
  <si>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</si>
  <si>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</si>
  <si>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</si>
  <si>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</si>
  <si>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</si>
  <si>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</si>
  <si>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</si>
  <si>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</si>
  <si>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</si>
  <si>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</si>
  <si>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</si>
  <si>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</si>
  <si>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</si>
  <si>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</si>
  <si>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</si>
  <si>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</si>
  <si>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</si>
  <si>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</si>
  <si>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</si>
  <si>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</si>
  <si>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</si>
  <si>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</si>
  <si>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</si>
  <si>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</si>
  <si>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</si>
  <si>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</si>
  <si>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</si>
  <si>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</si>
  <si>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</si>
  <si>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</si>
  <si>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</si>
  <si>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</si>
  <si>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</si>
  <si>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</si>
  <si>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</si>
  <si>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</si>
  <si>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</si>
  <si>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</si>
  <si>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</si>
  <si>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</si>
  <si>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</si>
  <si>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</si>
  <si>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</si>
  <si>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</si>
  <si>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</si>
  <si>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</si>
  <si>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</si>
  <si>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</si>
  <si>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</si>
  <si>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</si>
  <si>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</si>
  <si>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</si>
  <si>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</si>
  <si>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</si>
  <si>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</si>
  <si>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</si>
  <si>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</si>
  <si>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</si>
  <si>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</si>
  <si>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</si>
  <si>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</si>
  <si>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</si>
  <si>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</si>
  <si>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</si>
  <si>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</si>
  <si>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</si>
  <si>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</si>
  <si>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</si>
  <si>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</si>
  <si>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</si>
  <si>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</si>
  <si>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</si>
  <si>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</si>
  <si>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</si>
  <si>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</si>
  <si>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</si>
  <si>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</si>
  <si>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</si>
  <si>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</si>
  <si>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</si>
  <si>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</si>
  <si>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</si>
  <si>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</si>
  <si>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</si>
  <si>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</si>
  <si>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</si>
  <si>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</si>
  <si>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</si>
  <si>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</si>
  <si>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</si>
  <si>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</si>
  <si>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</si>
  <si>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</si>
  <si>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</si>
  <si>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</si>
  <si>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</si>
  <si>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</si>
  <si>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</si>
  <si>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</si>
  <si>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</si>
  <si>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</si>
  <si>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</si>
  <si>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</si>
  <si>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</si>
  <si>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</si>
  <si>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</si>
  <si>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</si>
  <si>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</si>
  <si>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</si>
  <si>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</si>
  <si>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</si>
  <si>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</si>
  <si>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</si>
  <si>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</si>
  <si>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</si>
  <si>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</si>
  <si>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</si>
  <si>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</si>
  <si>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</si>
  <si>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</si>
  <si>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</si>
  <si>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</si>
  <si>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</si>
  <si>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</si>
  <si>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</si>
  <si>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</si>
  <si>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</si>
  <si>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</si>
  <si>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</si>
  <si>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</si>
  <si>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</si>
  <si>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</si>
  <si>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</si>
  <si>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</si>
  <si>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</si>
  <si>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</si>
  <si>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</si>
  <si>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</si>
  <si>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</si>
  <si>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</si>
  <si>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</si>
  <si>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</si>
  <si>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</si>
  <si>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</si>
  <si>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</si>
  <si>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</si>
  <si>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</si>
  <si>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</si>
  <si>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</si>
  <si>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</si>
  <si>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</si>
  <si>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</si>
  <si>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</si>
  <si>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</si>
  <si>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</si>
  <si>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</si>
  <si>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</si>
  <si>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</si>
  <si>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</si>
  <si>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</si>
  <si>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</si>
  <si>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</si>
  <si>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</si>
  <si>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</si>
  <si>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</si>
  <si>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</si>
  <si>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</si>
  <si>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</si>
  <si>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</si>
  <si>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</si>
  <si>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</si>
  <si>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</si>
  <si>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</si>
  <si>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</si>
  <si>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</si>
  <si>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</si>
  <si>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</si>
  <si>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</si>
  <si>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</si>
  <si>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</si>
  <si>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</si>
  <si>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</si>
  <si>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</si>
  <si>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</si>
  <si>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</si>
  <si>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</si>
  <si>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</si>
  <si>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</si>
  <si>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</si>
  <si>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</si>
  <si>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</si>
  <si>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</si>
  <si>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</si>
  <si>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</si>
  <si>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</si>
  <si>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</si>
  <si>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</si>
  <si>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</si>
  <si>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</si>
  <si>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</si>
  <si>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</si>
  <si>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</si>
  <si>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</si>
  <si>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</si>
  <si>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</si>
  <si>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</si>
  <si>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</si>
  <si>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</si>
  <si>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</si>
  <si>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</si>
  <si>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</si>
  <si>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</si>
  <si>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</si>
  <si>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</si>
  <si>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</si>
  <si>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</si>
  <si>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</si>
  <si>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</si>
  <si>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</si>
  <si>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</si>
  <si>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</si>
  <si>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</si>
  <si>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</si>
  <si>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</si>
  <si>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</si>
  <si>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</si>
  <si>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</si>
  <si>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</si>
  <si>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</si>
  <si>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</si>
  <si>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</si>
  <si>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</si>
  <si>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</si>
  <si>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</si>
  <si>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</si>
  <si>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</si>
  <si>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</si>
  <si>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</si>
  <si>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</si>
  <si>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</si>
  <si>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</si>
  <si>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</si>
  <si>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</si>
  <si>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</si>
  <si>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</si>
  <si>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</si>
  <si>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</si>
  <si>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</si>
  <si>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</si>
  <si>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</si>
  <si>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</si>
  <si>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</si>
  <si>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</si>
  <si>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</si>
  <si>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</si>
  <si>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</si>
  <si>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</si>
  <si>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</si>
  <si>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</si>
  <si>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</si>
  <si>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</si>
  <si>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</si>
  <si>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</si>
  <si>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</si>
  <si>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</si>
  <si>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</si>
  <si>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</si>
  <si>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</si>
  <si>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</si>
  <si>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</si>
  <si>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</si>
  <si>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</si>
  <si>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</si>
  <si>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</si>
  <si>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</si>
  <si>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</si>
  <si>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</si>
  <si>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</si>
  <si>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</si>
  <si>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</si>
  <si>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</si>
  <si>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</si>
  <si>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</si>
  <si>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</si>
  <si>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</si>
  <si>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</si>
  <si>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</si>
  <si>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</si>
  <si>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</si>
  <si>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</si>
  <si>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</si>
  <si>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</si>
  <si>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</si>
  <si>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</si>
  <si>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</si>
  <si>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</si>
  <si>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</si>
  <si>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</si>
  <si>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</si>
  <si>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</si>
  <si>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</si>
  <si>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</si>
  <si>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</si>
  <si>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</si>
  <si>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</si>
  <si>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</si>
  <si>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</si>
  <si>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</si>
  <si>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</si>
  <si>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</si>
  <si>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</si>
  <si>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</si>
  <si>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</si>
  <si>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</si>
  <si>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</si>
  <si>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</si>
  <si>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</si>
  <si>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</si>
  <si>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</si>
  <si>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</si>
  <si>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</si>
  <si>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</si>
  <si>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</si>
  <si>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</si>
  <si>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</si>
  <si>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</si>
  <si>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</si>
  <si>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</si>
  <si>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</si>
  <si>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</si>
  <si>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</si>
  <si>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</si>
  <si>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</si>
  <si>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</si>
  <si>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</si>
  <si>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</si>
  <si>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</si>
  <si>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</si>
  <si>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</si>
  <si>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</si>
  <si>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</si>
  <si>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</si>
  <si>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</si>
  <si>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</si>
  <si>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</si>
  <si>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</si>
  <si>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</si>
  <si>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</si>
  <si>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</si>
  <si>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</si>
  <si>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</si>
  <si>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</si>
  <si>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</si>
  <si>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</si>
  <si>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</si>
  <si>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</si>
  <si>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</si>
  <si>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</si>
  <si>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</si>
  <si>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</si>
  <si>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</si>
  <si>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</si>
  <si>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</si>
  <si>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</si>
  <si>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</si>
  <si>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</si>
  <si>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</si>
  <si>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</si>
  <si>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</si>
  <si>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</si>
  <si>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</si>
  <si>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</si>
  <si>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</si>
  <si>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</si>
  <si>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</si>
  <si>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</si>
  <si>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</si>
  <si>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</si>
  <si>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</si>
  <si>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</si>
  <si>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</si>
  <si>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</si>
  <si>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</si>
  <si>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</si>
  <si>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</si>
  <si>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</si>
  <si>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</si>
  <si>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</si>
  <si>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</si>
  <si>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</si>
  <si>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</si>
  <si>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</si>
  <si>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</si>
  <si>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</si>
  <si>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</si>
  <si>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</si>
  <si>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</si>
  <si>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</si>
  <si>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</si>
  <si>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</si>
  <si>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</si>
  <si>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</si>
  <si>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</si>
  <si>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</si>
  <si>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</si>
  <si>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</si>
  <si>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</si>
  <si>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</si>
  <si>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</si>
  <si>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</si>
  <si>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</si>
  <si>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</si>
  <si>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</si>
  <si>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</si>
  <si>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</si>
  <si>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</si>
  <si>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</si>
  <si>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</si>
  <si>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</si>
  <si>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</si>
  <si>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</si>
  <si>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</si>
  <si>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</si>
  <si>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</si>
  <si>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</si>
  <si>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</si>
  <si>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</si>
  <si>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</si>
  <si>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</si>
  <si>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</si>
  <si>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</si>
  <si>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</si>
  <si>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</si>
  <si>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</si>
  <si>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</si>
  <si>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</si>
  <si>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</si>
  <si>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</si>
  <si>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</si>
  <si>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</si>
  <si>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</si>
  <si>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</si>
  <si>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</si>
  <si>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</si>
  <si>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</si>
  <si>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</si>
  <si>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</si>
  <si>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</si>
  <si>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</si>
  <si>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</si>
  <si>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</si>
  <si>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</si>
  <si>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</si>
  <si>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</si>
  <si>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</si>
  <si>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</si>
  <si>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</si>
  <si>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</si>
  <si>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</si>
  <si>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</si>
  <si>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</si>
  <si>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</si>
  <si>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</si>
  <si>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</si>
  <si>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</si>
  <si>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</si>
  <si>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</si>
  <si>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</si>
  <si>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</si>
  <si>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</si>
  <si>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</si>
  <si>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</si>
  <si>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</si>
  <si>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</si>
  <si>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</si>
  <si>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</si>
  <si>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</si>
  <si>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</si>
  <si>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</si>
  <si>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</si>
  <si>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</si>
  <si>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</si>
  <si>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</si>
  <si>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</si>
  <si>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</si>
  <si>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</si>
  <si>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</si>
  <si>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</si>
  <si>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</si>
  <si>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</si>
  <si>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</si>
  <si>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</si>
  <si>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</si>
  <si>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</si>
  <si>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</si>
  <si>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</si>
  <si>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</si>
  <si>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</si>
  <si>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</si>
  <si>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</si>
  <si>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</si>
  <si>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</si>
  <si>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</si>
  <si>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</si>
  <si>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</si>
  <si>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</si>
  <si>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</si>
  <si>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</si>
  <si>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</si>
  <si>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</si>
  <si>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</si>
  <si>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</si>
  <si>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</si>
  <si>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</si>
  <si>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</si>
  <si>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</si>
  <si>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</si>
  <si>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</si>
  <si>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</si>
  <si>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</si>
  <si>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</si>
  <si>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</si>
  <si>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</si>
  <si>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</si>
  <si>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</si>
  <si>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</si>
  <si>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</si>
  <si>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</si>
  <si>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</si>
  <si>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</si>
  <si>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</si>
  <si>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</si>
  <si>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</si>
  <si>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</si>
  <si>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</si>
  <si>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</si>
  <si>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</si>
  <si>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</si>
  <si>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</si>
  <si>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</si>
  <si>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</si>
  <si>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</si>
  <si>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</si>
  <si>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</si>
  <si>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</si>
  <si>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</si>
  <si>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</si>
  <si>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</si>
  <si>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</si>
  <si>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</si>
  <si>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</si>
  <si>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</si>
  <si>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</si>
  <si>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</si>
  <si>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</si>
  <si>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</si>
  <si>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</si>
  <si>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</si>
  <si>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</si>
  <si>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</si>
  <si>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</si>
  <si>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</si>
  <si>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</si>
  <si>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</si>
  <si>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</si>
  <si>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</si>
  <si>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</si>
  <si>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</si>
  <si>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</si>
  <si>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</si>
  <si>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</si>
  <si>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</si>
  <si>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</si>
  <si>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</si>
  <si>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</si>
  <si>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</si>
  <si>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</si>
  <si>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</si>
  <si>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</si>
  <si>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</si>
  <si>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</si>
  <si>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</si>
  <si>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</si>
  <si>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</si>
  <si>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</si>
  <si>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</si>
  <si>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</si>
  <si>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</si>
  <si>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</si>
  <si>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</si>
  <si>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</si>
  <si>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</si>
  <si>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</si>
  <si>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</si>
  <si>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</si>
  <si>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</si>
  <si>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</si>
  <si>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</si>
  <si>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</si>
  <si>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</si>
  <si>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</si>
  <si>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</si>
  <si>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</si>
  <si>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</si>
  <si>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</si>
  <si>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</si>
  <si>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</si>
  <si>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</si>
  <si>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</si>
  <si>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</si>
  <si>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</si>
  <si>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</si>
  <si>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</si>
  <si>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</si>
  <si>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</si>
  <si>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</si>
  <si>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</si>
  <si>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</si>
  <si>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</si>
  <si>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</si>
  <si>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</si>
  <si>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</si>
  <si>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</si>
  <si>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</si>
  <si>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</si>
  <si>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</si>
  <si>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</si>
  <si>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</si>
  <si>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</si>
  <si>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</si>
  <si>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</si>
  <si>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</si>
  <si>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</si>
  <si>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</si>
  <si>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</si>
  <si>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</si>
  <si>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</si>
  <si>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</si>
  <si>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</si>
  <si>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</si>
  <si>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</si>
  <si>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</si>
  <si>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</si>
  <si>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</si>
  <si>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</si>
  <si>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</si>
  <si>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</si>
  <si>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</si>
  <si>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</si>
  <si>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</si>
  <si>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</si>
  <si>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</si>
  <si>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</si>
  <si>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</si>
  <si>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</si>
  <si>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</si>
  <si>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</si>
  <si>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</si>
  <si>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</si>
  <si>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</si>
  <si>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</si>
  <si>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</si>
  <si>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</si>
  <si>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</si>
  <si>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</si>
  <si>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</si>
  <si>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</si>
  <si>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</si>
  <si>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</si>
  <si>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</si>
  <si>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</si>
  <si>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</si>
  <si>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</si>
  <si>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</si>
  <si>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</si>
  <si>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</si>
  <si>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</si>
  <si>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</si>
  <si>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</si>
  <si>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</si>
  <si>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</si>
  <si>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</si>
  <si>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</si>
  <si>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</si>
  <si>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</si>
  <si>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</si>
  <si>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</si>
  <si>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</si>
  <si>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</si>
  <si>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</si>
  <si>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</si>
  <si>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</si>
  <si>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</si>
  <si>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</si>
  <si>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</si>
  <si>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</si>
  <si>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</si>
  <si>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</si>
  <si>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</si>
  <si>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</si>
  <si>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</si>
  <si>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</si>
  <si>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</si>
  <si>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</si>
  <si>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</si>
  <si>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</si>
  <si>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</si>
  <si>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</si>
  <si>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</si>
  <si>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</si>
  <si>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</si>
  <si>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</si>
  <si>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</si>
  <si>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</si>
  <si>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</si>
  <si>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</si>
  <si>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</si>
  <si>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</si>
  <si>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</si>
  <si>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</si>
  <si>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</si>
  <si>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</si>
  <si>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</si>
  <si>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</si>
  <si>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</si>
  <si>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</si>
  <si>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</si>
  <si>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</si>
  <si>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</si>
  <si>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</si>
  <si>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</si>
  <si>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</si>
  <si>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</si>
  <si>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</si>
  <si>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</si>
  <si>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</si>
  <si>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</si>
  <si>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</si>
  <si>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</si>
  <si>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</si>
  <si>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</si>
  <si>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</si>
  <si>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</si>
  <si>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</si>
  <si>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</si>
  <si>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</si>
  <si>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</si>
  <si>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</si>
  <si>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</si>
  <si>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</si>
  <si>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</si>
  <si>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</si>
  <si>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</si>
  <si>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</si>
  <si>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</si>
  <si>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</si>
  <si>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</si>
  <si>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</si>
  <si>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</si>
  <si>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</si>
  <si>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</si>
  <si>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</si>
  <si>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</si>
  <si>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</si>
  <si>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</si>
  <si>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</si>
  <si>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</si>
  <si>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</si>
  <si>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</si>
  <si>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</si>
  <si>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</si>
  <si>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</si>
  <si>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</si>
  <si>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</si>
  <si>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</si>
  <si>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</si>
  <si>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</si>
  <si>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</si>
  <si>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</si>
  <si>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</si>
  <si>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</si>
  <si>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</si>
  <si>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</si>
  <si>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</si>
  <si>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</si>
  <si>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</si>
  <si>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</si>
  <si>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</si>
  <si>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</si>
  <si>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</si>
  <si>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</si>
  <si>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</si>
  <si>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</si>
  <si>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</si>
  <si>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</si>
  <si>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</si>
  <si>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</si>
  <si>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</si>
  <si>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</si>
  <si>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</si>
  <si>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</si>
  <si>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</si>
  <si>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</si>
  <si>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</si>
  <si>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</si>
  <si>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</si>
  <si>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</si>
  <si>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</si>
  <si>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</si>
  <si>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</si>
  <si>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</si>
  <si>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</si>
  <si>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</si>
  <si>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</si>
  <si>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</si>
  <si>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</si>
  <si>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</si>
  <si>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</si>
  <si>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</si>
  <si>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</si>
  <si>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</si>
  <si>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</si>
  <si>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</si>
  <si>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</si>
  <si>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</si>
  <si>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</si>
  <si>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</si>
  <si>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</si>
  <si>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</si>
  <si>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</si>
  <si>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</si>
  <si>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</si>
  <si>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</si>
  <si>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</si>
  <si>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</si>
  <si>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</si>
  <si>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</si>
  <si>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</si>
  <si>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</si>
  <si>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</si>
  <si>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</si>
  <si>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</si>
  <si>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</si>
  <si>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</si>
  <si>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</si>
  <si>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</si>
  <si>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</si>
  <si>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</si>
  <si>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</si>
  <si>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</si>
  <si>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</si>
  <si>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</si>
  <si>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</si>
  <si>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</si>
  <si>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</si>
  <si>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</si>
  <si>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</si>
  <si>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</si>
  <si>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</si>
  <si>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</si>
  <si>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</si>
  <si>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</si>
  <si>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</si>
  <si>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</si>
  <si>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</si>
  <si>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</si>
  <si>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</si>
  <si>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</si>
  <si>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</si>
  <si>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</si>
  <si>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</si>
  <si>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</si>
  <si>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</si>
  <si>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</si>
  <si>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</si>
  <si>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</si>
  <si>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</si>
  <si>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</si>
  <si>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</si>
  <si>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</si>
  <si>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</si>
  <si>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</si>
  <si>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</si>
  <si>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</si>
  <si>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</si>
  <si>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</si>
  <si>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</si>
  <si>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</si>
  <si>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</si>
  <si>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</si>
  <si>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</si>
  <si>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</si>
  <si>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</si>
  <si>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</si>
  <si>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</si>
  <si>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</si>
  <si>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</si>
  <si>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</si>
  <si>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</si>
  <si>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</si>
  <si>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</si>
  <si>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</si>
  <si>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</si>
  <si>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</si>
  <si>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</si>
  <si>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</si>
  <si>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</si>
  <si>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</si>
  <si>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</si>
  <si>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</si>
  <si>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</si>
  <si>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</si>
  <si>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</si>
  <si>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</si>
  <si>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</si>
  <si>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</si>
  <si>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</si>
  <si>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</si>
  <si>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</si>
  <si>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</si>
  <si>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</si>
  <si>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</si>
  <si>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</si>
  <si>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</si>
  <si>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</si>
  <si>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</si>
  <si>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</si>
  <si>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</si>
  <si>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</si>
  <si>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</si>
  <si>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</si>
  <si>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</si>
  <si>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</si>
  <si>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</si>
  <si>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</si>
  <si>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</si>
  <si>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</si>
  <si>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</si>
  <si>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</si>
  <si>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</si>
  <si>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</si>
  <si>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</si>
  <si>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</si>
  <si>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</si>
  <si>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</si>
  <si>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</si>
  <si>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</si>
  <si>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</si>
  <si>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</si>
  <si>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</si>
  <si>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</si>
  <si>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</si>
  <si>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</si>
  <si>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</si>
  <si>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</si>
  <si>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</si>
  <si>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</si>
  <si>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</si>
  <si>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</si>
  <si>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</si>
  <si>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</si>
  <si>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</si>
  <si>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</si>
  <si>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</si>
  <si>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</si>
  <si>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</si>
  <si>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</si>
  <si>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</si>
  <si>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</si>
  <si>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</si>
  <si>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</si>
  <si>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</si>
  <si>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</si>
  <si>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</si>
  <si>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</si>
  <si>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</si>
  <si>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</si>
  <si>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</si>
  <si>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</si>
  <si>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</si>
  <si>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</si>
  <si>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</si>
  <si>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</si>
  <si>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</si>
  <si>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</si>
  <si>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</si>
  <si>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</si>
  <si>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</si>
  <si>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</si>
  <si>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</si>
  <si>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</si>
  <si>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</si>
  <si>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</si>
  <si>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</si>
  <si>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</si>
  <si>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</si>
  <si>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</si>
  <si>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</si>
  <si>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</si>
  <si>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</si>
  <si>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</si>
  <si>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</si>
  <si>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</si>
  <si>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</si>
  <si>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</si>
  <si>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</si>
  <si>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</si>
  <si>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</si>
  <si>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</si>
  <si>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</si>
  <si>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</si>
  <si>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</si>
  <si>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</si>
  <si>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</si>
  <si>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</si>
  <si>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</si>
  <si>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</si>
  <si>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</si>
  <si>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</si>
  <si>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</si>
  <si>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</si>
  <si>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</si>
  <si>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</si>
  <si>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</si>
  <si>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</si>
  <si>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</si>
  <si>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</si>
  <si>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</si>
  <si>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</si>
  <si>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</si>
  <si>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</si>
  <si>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</si>
  <si>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</si>
  <si>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</si>
  <si>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</si>
  <si>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</si>
  <si>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</si>
  <si>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</si>
  <si>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</si>
  <si>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</si>
  <si>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</si>
  <si>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</si>
  <si>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</si>
  <si>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</si>
  <si>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</si>
  <si>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</si>
  <si>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</si>
  <si>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</si>
  <si>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</si>
  <si>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</si>
  <si>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</si>
  <si>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</si>
  <si>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</si>
  <si>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</si>
  <si>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</si>
  <si>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</si>
  <si>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</si>
  <si>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</si>
  <si>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</si>
  <si>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</si>
  <si>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</si>
  <si>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</si>
  <si>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</si>
  <si>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</si>
  <si>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</si>
  <si>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</si>
  <si>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</si>
  <si>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</si>
  <si>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</si>
  <si>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</si>
  <si>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</si>
  <si>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</si>
  <si>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</si>
  <si>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</si>
  <si>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</si>
  <si>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</si>
  <si>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</si>
  <si>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</si>
  <si>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</si>
  <si>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</si>
  <si>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</si>
  <si>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</si>
  <si>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</si>
  <si>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</si>
  <si>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</si>
  <si>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</si>
  <si>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</si>
  <si>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</si>
  <si>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</si>
  <si>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</si>
  <si>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</si>
  <si>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</si>
  <si>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</si>
  <si>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</si>
  <si>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</si>
  <si>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</si>
  <si>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</si>
  <si>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</si>
  <si>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</si>
  <si>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</si>
  <si>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</si>
  <si>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</si>
  <si>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</si>
  <si>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</si>
  <si>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</si>
  <si>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</si>
  <si>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</si>
  <si>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</si>
  <si>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</si>
  <si>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</si>
  <si>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</si>
  <si>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</si>
  <si>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</si>
  <si>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</si>
  <si>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</si>
  <si>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</si>
  <si>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</si>
  <si>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</si>
  <si>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</si>
  <si>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</si>
  <si>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</si>
  <si>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</si>
  <si>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</si>
  <si>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</si>
  <si>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</si>
  <si>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</si>
  <si>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</si>
  <si>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</si>
  <si>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</si>
  <si>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</si>
  <si>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</si>
  <si>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</si>
  <si>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</si>
  <si>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</si>
  <si>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</si>
  <si>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</si>
  <si>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</si>
  <si>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</si>
  <si>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</si>
  <si>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</si>
  <si>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</si>
  <si>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</si>
  <si>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</si>
  <si>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</si>
  <si>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</si>
  <si>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</si>
  <si>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</si>
  <si>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</si>
  <si>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</si>
  <si>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</si>
  <si>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</si>
  <si>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</si>
  <si>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</si>
  <si>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</si>
  <si>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</si>
  <si>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</si>
  <si>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</si>
  <si>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</si>
  <si>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</si>
  <si>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</si>
  <si>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</si>
  <si>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</si>
  <si>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</si>
  <si>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</si>
  <si>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</si>
  <si>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</si>
  <si>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</si>
  <si>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</si>
  <si>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</si>
  <si>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</si>
  <si>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</si>
  <si>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</si>
  <si>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</si>
  <si>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</si>
  <si>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</si>
  <si>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</si>
  <si>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</si>
  <si>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</si>
  <si>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</si>
  <si>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</si>
  <si>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</si>
  <si>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</si>
  <si>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</si>
  <si>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</si>
  <si>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</si>
  <si>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</si>
  <si>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</si>
  <si>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</si>
  <si>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</si>
  <si>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</si>
  <si>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</si>
  <si>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</si>
  <si>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</si>
  <si>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</si>
  <si>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</si>
  <si>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</si>
  <si>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</si>
  <si>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</si>
  <si>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</si>
  <si>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</si>
  <si>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</si>
  <si>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</si>
  <si>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</si>
  <si>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</si>
  <si>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</si>
  <si>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</si>
  <si>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</si>
  <si>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</si>
  <si>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</si>
  <si>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</si>
  <si>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</si>
  <si>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</si>
  <si>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</si>
  <si>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</si>
  <si>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</si>
  <si>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</si>
  <si>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</si>
  <si>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</si>
  <si>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</si>
  <si>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</si>
  <si>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</si>
  <si>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</si>
  <si>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</si>
  <si>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</si>
  <si>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</si>
  <si>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</si>
  <si>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</si>
  <si>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</si>
  <si>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</si>
  <si>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</si>
  <si>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</si>
  <si>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</si>
  <si>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</si>
  <si>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</si>
  <si>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</si>
  <si>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</si>
  <si>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</si>
  <si>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</si>
  <si>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</si>
  <si>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</si>
  <si>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</si>
  <si>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</si>
  <si>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</si>
  <si>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</si>
  <si>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</si>
  <si>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</si>
  <si>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</si>
  <si>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</si>
  <si>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</si>
  <si>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</si>
  <si>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</si>
  <si>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</si>
  <si>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</si>
  <si>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</si>
  <si>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</si>
  <si>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</si>
  <si>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</si>
  <si>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</si>
  <si>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</si>
  <si>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</si>
  <si>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</si>
  <si>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</si>
  <si>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</si>
  <si>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</si>
  <si>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</si>
  <si>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</si>
  <si>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</si>
  <si>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</si>
  <si>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</si>
  <si>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</si>
  <si>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</si>
  <si>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</si>
  <si>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</si>
  <si>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</si>
  <si>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</si>
  <si>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</si>
  <si>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</si>
  <si>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</si>
  <si>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</si>
  <si>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</si>
  <si>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</si>
  <si>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</si>
  <si>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</si>
  <si>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</si>
  <si>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</si>
  <si>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</si>
  <si>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</si>
  <si>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</si>
  <si>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</si>
  <si>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</si>
  <si>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</si>
  <si>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</si>
  <si>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</si>
  <si>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</si>
  <si>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</si>
  <si>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</si>
  <si>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</si>
  <si>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</si>
  <si>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</si>
  <si>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</si>
  <si>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</si>
  <si>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</si>
  <si>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</si>
  <si>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</si>
  <si>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</si>
  <si>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</si>
  <si>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</si>
  <si>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</si>
  <si>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</si>
  <si>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</si>
  <si>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</si>
  <si>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</si>
  <si>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</si>
  <si>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</si>
  <si>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</si>
  <si>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</si>
  <si>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</si>
  <si>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</si>
  <si>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</si>
  <si>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</si>
  <si>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</si>
  <si>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</si>
  <si>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</si>
  <si>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</si>
  <si>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</si>
  <si>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</si>
  <si>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</si>
  <si>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</si>
  <si>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</si>
  <si>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</si>
  <si>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</si>
  <si>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</si>
  <si>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</si>
  <si>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</si>
  <si>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</si>
  <si>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</si>
  <si>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</si>
  <si>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</si>
  <si>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</si>
  <si>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</si>
  <si>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</si>
  <si>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</si>
  <si>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</si>
  <si>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</si>
  <si>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</si>
  <si>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</si>
  <si>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</si>
  <si>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</si>
  <si>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</si>
  <si>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</si>
  <si>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</si>
  <si>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</si>
  <si>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</si>
  <si>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</si>
  <si>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</si>
  <si>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</si>
  <si>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</si>
  <si>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</si>
  <si>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</si>
  <si>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</si>
  <si>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</si>
  <si>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</si>
  <si>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</si>
  <si>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</si>
  <si>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</si>
  <si>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</si>
  <si>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</si>
  <si>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</si>
  <si>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</si>
  <si>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</si>
  <si>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</si>
  <si>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</si>
  <si>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</si>
  <si>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</si>
  <si>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</si>
  <si>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</si>
  <si>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</si>
  <si>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</si>
  <si>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</si>
  <si>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</si>
  <si>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</si>
  <si>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</si>
  <si>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</si>
  <si>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</si>
  <si>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</si>
  <si>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</si>
  <si>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</si>
  <si>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</si>
  <si>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</si>
  <si>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</si>
  <si>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</si>
  <si>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</si>
  <si>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</si>
  <si>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</si>
  <si>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</si>
  <si>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</si>
  <si>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</si>
  <si>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</si>
  <si>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</si>
  <si>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</si>
  <si>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</si>
  <si>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</si>
  <si>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</si>
  <si>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</si>
  <si>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</si>
  <si>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</si>
  <si>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</si>
  <si>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</si>
  <si>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</si>
  <si>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</si>
  <si>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</si>
  <si>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</si>
  <si>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</si>
  <si>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</si>
  <si>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</si>
  <si>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</si>
  <si>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</si>
  <si>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</si>
  <si>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</si>
  <si>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</si>
  <si>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</si>
  <si>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</si>
  <si>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</si>
  <si>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</si>
  <si>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</si>
  <si>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</si>
  <si>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</si>
  <si>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</si>
  <si>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</si>
  <si>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</si>
  <si>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</si>
  <si>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</si>
  <si>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</si>
  <si>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</si>
  <si>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</si>
  <si>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</si>
  <si>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</si>
  <si>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</si>
  <si>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</si>
  <si>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</si>
  <si>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</si>
  <si>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</si>
  <si>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</si>
  <si>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</si>
  <si>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</si>
  <si>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</si>
  <si>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</si>
  <si>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</si>
  <si>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</si>
  <si>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</si>
  <si>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</si>
  <si>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</si>
  <si>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</si>
  <si>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</si>
  <si>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</si>
  <si>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</si>
  <si>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</si>
  <si>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</si>
  <si>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</si>
  <si>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</si>
  <si>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</si>
  <si>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</si>
  <si>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</si>
  <si>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</si>
  <si>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</si>
  <si>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</si>
  <si>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</si>
  <si>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</si>
  <si>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</si>
  <si>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</si>
  <si>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</si>
  <si>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</si>
  <si>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</si>
  <si>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</si>
  <si>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</si>
  <si>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</si>
  <si>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</si>
  <si>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</si>
  <si>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</si>
  <si>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</si>
  <si>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</si>
  <si>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</si>
  <si>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</si>
  <si>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</si>
  <si>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</si>
  <si>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</si>
  <si>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</si>
  <si>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</si>
  <si>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</si>
  <si>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</si>
  <si>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</si>
  <si>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</si>
  <si>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</si>
  <si>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</si>
  <si>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</si>
  <si>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</si>
  <si>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</si>
  <si>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</si>
  <si>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</si>
  <si>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</si>
  <si>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</si>
  <si>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</si>
  <si>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</si>
  <si>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</si>
  <si>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</si>
  <si>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</si>
  <si>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</si>
  <si>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</si>
  <si>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</si>
  <si>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</si>
  <si>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</si>
  <si>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</si>
  <si>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</si>
  <si>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</si>
  <si>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</si>
  <si>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</si>
  <si>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</si>
  <si>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</si>
  <si>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</si>
  <si>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</si>
  <si>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</si>
  <si>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</si>
  <si>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</si>
  <si>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</si>
  <si>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</si>
  <si>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</si>
  <si>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</si>
  <si>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</si>
  <si>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</si>
  <si>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</si>
  <si>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</si>
  <si>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</si>
  <si>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</si>
  <si>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</si>
  <si>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</si>
  <si>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</si>
  <si>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</si>
  <si>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</si>
  <si>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</si>
  <si>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</si>
  <si>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</si>
  <si>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</si>
  <si>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</si>
  <si>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</si>
  <si>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</si>
  <si>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</si>
  <si>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</si>
  <si>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</si>
  <si>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</si>
  <si>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</si>
  <si>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</si>
  <si>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</si>
  <si>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</si>
  <si>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</si>
  <si>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</si>
  <si>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</si>
  <si>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</si>
  <si>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</si>
  <si>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</si>
  <si>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</si>
  <si>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</si>
  <si>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</si>
  <si>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</si>
  <si>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</si>
  <si>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</si>
  <si>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</si>
  <si>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</si>
  <si>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</si>
  <si>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</si>
  <si>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</si>
  <si>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</si>
  <si>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</si>
  <si>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</si>
  <si>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</si>
  <si>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</si>
  <si>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</si>
  <si>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</si>
  <si>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</si>
  <si>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</si>
  <si>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</si>
  <si>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</si>
  <si>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</si>
  <si>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</si>
  <si>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</si>
  <si>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</si>
  <si>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</si>
  <si>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</si>
  <si>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</si>
  <si>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</si>
  <si>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</si>
  <si>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</si>
  <si>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</si>
  <si>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</si>
  <si>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</si>
  <si>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</si>
  <si>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</si>
  <si>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</si>
  <si>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</si>
  <si>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</si>
  <si>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</si>
  <si>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</si>
  <si>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</si>
  <si>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</si>
  <si>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</si>
  <si>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</si>
  <si>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</si>
  <si>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</si>
  <si>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</si>
  <si>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</si>
  <si>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</si>
  <si>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</si>
  <si>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</si>
  <si>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</si>
  <si>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</si>
  <si>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</si>
  <si>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</si>
  <si>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</si>
  <si>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</si>
  <si>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</si>
  <si>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</si>
  <si>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</si>
  <si>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</si>
  <si>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</si>
  <si>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</si>
  <si>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</si>
  <si>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</si>
  <si>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</si>
  <si>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</si>
  <si>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</si>
  <si>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</si>
  <si>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</si>
  <si>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</si>
  <si>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</si>
  <si>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</si>
  <si>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</si>
  <si>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</si>
  <si>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</si>
  <si>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</si>
  <si>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</si>
  <si>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</si>
  <si>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</si>
  <si>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</si>
  <si>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</si>
  <si>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</si>
  <si>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</si>
  <si>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</si>
  <si>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</si>
  <si>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</si>
  <si>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</si>
  <si>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</si>
  <si>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</si>
  <si>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</si>
  <si>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</si>
  <si>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</si>
  <si>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</si>
  <si>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</si>
  <si>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</si>
  <si>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</si>
  <si>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</si>
  <si>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</si>
  <si>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</si>
  <si>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</si>
  <si>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</si>
  <si>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</si>
  <si>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</si>
  <si>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</si>
  <si>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</si>
  <si>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</si>
  <si>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</si>
  <si>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</si>
  <si>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</si>
  <si>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</si>
  <si>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</si>
  <si>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</si>
  <si>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</si>
  <si>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</si>
  <si>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</si>
  <si>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</si>
  <si>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</si>
  <si>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</si>
  <si>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</si>
  <si>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</si>
  <si>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</si>
  <si>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</si>
  <si>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</si>
  <si>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</si>
  <si>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</si>
  <si>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</si>
  <si>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</si>
  <si>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</si>
  <si>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</si>
  <si>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</si>
  <si>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</si>
  <si>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</si>
  <si>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</si>
  <si>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</si>
  <si>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</si>
  <si>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</si>
  <si>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</si>
  <si>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</si>
  <si>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</si>
  <si>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</si>
  <si>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</si>
  <si>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</si>
  <si>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</si>
  <si>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</si>
  <si>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</si>
  <si>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</si>
  <si>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</si>
  <si>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</si>
  <si>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</si>
  <si>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</si>
  <si>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</si>
  <si>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</si>
  <si>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</si>
  <si>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</si>
  <si>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</si>
  <si>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</si>
  <si>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</si>
  <si>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</si>
  <si>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</si>
  <si>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</si>
  <si>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</si>
  <si>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</si>
  <si>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</si>
  <si>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</si>
  <si>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</si>
  <si>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</si>
  <si>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</si>
  <si>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</si>
  <si>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</si>
  <si>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</si>
  <si>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</si>
  <si>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</si>
  <si>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</si>
  <si>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</si>
  <si>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</si>
  <si>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</si>
  <si>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</si>
  <si>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</si>
  <si>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</si>
  <si>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</si>
  <si>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</si>
  <si>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</si>
  <si>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</si>
  <si>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</si>
  <si>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</si>
  <si>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</si>
  <si>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</si>
  <si>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</si>
  <si>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</si>
  <si>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</si>
  <si>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</si>
  <si>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</si>
  <si>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</si>
  <si>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</si>
  <si>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</si>
  <si>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</si>
  <si>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</si>
  <si>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</si>
  <si>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</si>
  <si>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</si>
  <si>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</si>
  <si>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</si>
  <si>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</si>
  <si>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</si>
  <si>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</si>
  <si>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</si>
  <si>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</si>
  <si>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</si>
  <si>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</si>
  <si>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</si>
  <si>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</si>
  <si>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</si>
  <si>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</si>
  <si>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</si>
  <si>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</si>
  <si>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</si>
  <si>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</si>
  <si>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</si>
  <si>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</si>
  <si>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</si>
  <si>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</si>
  <si>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</si>
  <si>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</si>
  <si>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</si>
  <si>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</si>
  <si>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</si>
  <si>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</si>
  <si>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</si>
  <si>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</si>
  <si>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</si>
  <si>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</si>
  <si>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</si>
  <si>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</si>
  <si>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</si>
  <si>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</si>
  <si>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</si>
  <si>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</si>
  <si>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</si>
  <si>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</si>
  <si>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</si>
  <si>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</si>
  <si>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</si>
  <si>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</si>
  <si>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</si>
  <si>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</si>
  <si>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</si>
  <si>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</si>
  <si>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</si>
  <si>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</si>
  <si>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</si>
  <si>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</si>
  <si>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</si>
  <si>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</si>
  <si>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</si>
  <si>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</si>
  <si>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</si>
  <si>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</si>
  <si>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</si>
  <si>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</si>
  <si>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</si>
  <si>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</si>
  <si>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</si>
  <si>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</si>
  <si>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</si>
  <si>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</si>
  <si>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</si>
  <si>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</si>
  <si>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</si>
  <si>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</si>
  <si>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</si>
  <si>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</si>
  <si>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</si>
  <si>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</si>
  <si>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</si>
  <si>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</si>
  <si>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</si>
  <si>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</si>
  <si>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</si>
  <si>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</si>
  <si>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</si>
  <si>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</si>
  <si>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</si>
  <si>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</si>
  <si>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</si>
  <si>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</si>
  <si>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</si>
  <si>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</si>
  <si>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</si>
  <si>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</si>
  <si>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</si>
  <si>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</si>
  <si>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</si>
  <si>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</si>
  <si>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</si>
  <si>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</si>
  <si>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</si>
  <si>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</si>
  <si>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</si>
  <si>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</si>
  <si>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</si>
  <si>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</si>
  <si>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</si>
  <si>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</si>
  <si>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</si>
  <si>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</si>
  <si>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</si>
  <si>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</si>
  <si>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</si>
  <si>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</si>
  <si>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</si>
  <si>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</si>
  <si>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</si>
  <si>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</si>
  <si>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</si>
  <si>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</si>
  <si>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</si>
  <si>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</si>
  <si>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</si>
  <si>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</si>
  <si>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</si>
  <si>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</si>
  <si>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</si>
  <si>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</si>
  <si>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</si>
  <si>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</si>
  <si>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</si>
  <si>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</si>
  <si>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</si>
  <si>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</si>
  <si>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</si>
  <si>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</si>
  <si>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</si>
  <si>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</si>
  <si>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</si>
  <si>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</si>
  <si>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</si>
  <si>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</si>
  <si>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</si>
  <si>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</si>
  <si>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</si>
  <si>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</si>
  <si>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</si>
  <si>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</si>
  <si>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</si>
  <si>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</si>
  <si>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</si>
  <si>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</si>
  <si>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</si>
  <si>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</si>
  <si>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</si>
  <si>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</si>
  <si>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</si>
  <si>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</si>
  <si>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</si>
  <si>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</si>
  <si>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</si>
  <si>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</si>
  <si>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</si>
  <si>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</si>
  <si>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</si>
  <si>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</si>
  <si>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</si>
  <si>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</si>
  <si>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</si>
  <si>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</si>
  <si>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</si>
  <si>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</si>
  <si>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</si>
  <si>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</si>
  <si>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</si>
  <si>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</si>
  <si>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</si>
  <si>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</si>
  <si>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</si>
  <si>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</si>
  <si>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</si>
  <si>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</si>
  <si>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</si>
  <si>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</si>
  <si>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</si>
  <si>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</si>
  <si>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</si>
  <si>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</si>
  <si>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</si>
  <si>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</si>
  <si>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</si>
  <si>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</si>
  <si>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</si>
  <si>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</si>
  <si>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</si>
  <si>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</si>
  <si>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</si>
  <si>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</si>
  <si>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</si>
  <si>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</si>
  <si>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</si>
  <si>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</si>
  <si>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</si>
  <si>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</si>
  <si>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</si>
  <si>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</si>
  <si>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</si>
  <si>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</si>
  <si>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</si>
  <si>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</si>
  <si>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</si>
  <si>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</si>
  <si>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</si>
  <si>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</si>
  <si>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</si>
  <si>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</si>
  <si>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</si>
  <si>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</si>
  <si>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</si>
  <si>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</si>
  <si>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</si>
  <si>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</si>
  <si>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</si>
  <si>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</si>
  <si>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</si>
  <si>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</si>
  <si>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</si>
  <si>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</si>
  <si>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</si>
  <si>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</si>
  <si>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</si>
  <si>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</si>
  <si>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</si>
  <si>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</si>
  <si>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</si>
  <si>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</si>
  <si>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</si>
  <si>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</si>
  <si>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</si>
  <si>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</si>
  <si>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</si>
  <si>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</si>
  <si>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</si>
  <si>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</si>
  <si>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</si>
  <si>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</si>
  <si>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</si>
  <si>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</si>
  <si>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</si>
  <si>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</si>
  <si>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</si>
  <si>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</si>
  <si>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</si>
  <si>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</si>
  <si>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</si>
  <si>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</si>
  <si>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</si>
  <si>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</si>
  <si>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</si>
  <si>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</si>
  <si>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</si>
  <si>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</si>
  <si>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</si>
  <si>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</si>
  <si>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</si>
  <si>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</si>
  <si>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</si>
  <si>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</si>
  <si>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</si>
  <si>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</si>
  <si>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</si>
  <si>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</si>
  <si>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</si>
  <si>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</si>
  <si>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</si>
  <si>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</si>
  <si>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</si>
  <si>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</si>
  <si>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</si>
  <si>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</si>
  <si>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</si>
  <si>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</si>
  <si>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</si>
  <si>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</si>
  <si>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</si>
  <si>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</si>
  <si>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</si>
  <si>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</si>
  <si>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</si>
  <si>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</si>
  <si>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</si>
  <si>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</si>
  <si>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</si>
  <si>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</si>
  <si>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</si>
  <si>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</si>
  <si>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</si>
  <si>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</si>
  <si>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</si>
  <si>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</si>
  <si>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</si>
  <si>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</si>
  <si>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</si>
  <si>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</si>
  <si>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</si>
  <si>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</si>
  <si>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</si>
  <si>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</si>
  <si>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</si>
  <si>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</si>
  <si>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</si>
  <si>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</si>
  <si>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</si>
  <si>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</si>
  <si>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</si>
  <si>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</si>
  <si>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</si>
  <si>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</si>
  <si>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</si>
  <si>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</si>
  <si>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</si>
  <si>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</si>
  <si>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</si>
  <si>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</si>
  <si>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</si>
  <si>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</si>
  <si>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</si>
  <si>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</si>
  <si>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</si>
  <si>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</si>
  <si>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</si>
  <si>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</si>
  <si>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</si>
  <si>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</si>
  <si>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</si>
  <si>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</si>
  <si>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</si>
  <si>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</si>
  <si>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</si>
  <si>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</si>
  <si>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</si>
  <si>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</si>
  <si>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</si>
  <si>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</si>
  <si>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</si>
  <si>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</si>
  <si>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</si>
  <si>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</si>
  <si>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</si>
  <si>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</si>
  <si>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</si>
  <si>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</si>
  <si>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</si>
  <si>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</si>
  <si>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</si>
  <si>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</si>
  <si>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</si>
  <si>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</si>
  <si>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</si>
  <si>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</si>
  <si>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</si>
  <si>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</si>
  <si>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</si>
  <si>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</si>
  <si>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</si>
  <si>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</si>
  <si>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</si>
  <si>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</si>
  <si>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</si>
  <si>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</si>
  <si>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</si>
  <si>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</si>
  <si>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</si>
  <si>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</si>
  <si>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</si>
  <si>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</si>
  <si>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</si>
  <si>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</si>
  <si>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</si>
  <si>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</si>
  <si>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</si>
  <si>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</si>
  <si>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</si>
  <si>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</si>
  <si>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</si>
  <si>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</si>
  <si>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</si>
  <si>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</si>
  <si>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</si>
  <si>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</si>
  <si>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</si>
  <si>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</si>
  <si>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</si>
  <si>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</si>
  <si>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</si>
  <si>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</si>
  <si>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</si>
  <si>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</si>
  <si>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</si>
  <si>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</si>
  <si>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</si>
  <si>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</si>
  <si>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</si>
  <si>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</si>
  <si>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</si>
  <si>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</si>
  <si>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</si>
  <si>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</si>
  <si>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</si>
  <si>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</si>
  <si>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</si>
  <si>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</si>
  <si>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</si>
  <si>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</si>
  <si>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</si>
  <si>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</si>
  <si>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</si>
  <si>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</si>
  <si>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</si>
  <si>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</si>
  <si>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</si>
  <si>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</si>
  <si>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</si>
  <si>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</si>
  <si>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</si>
  <si>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</si>
  <si>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</si>
  <si>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</si>
  <si>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</si>
  <si>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</si>
  <si>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</si>
  <si>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</si>
  <si>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</si>
  <si>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</si>
  <si>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</si>
  <si>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</si>
  <si>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</si>
  <si>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</si>
  <si>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</si>
  <si>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</si>
  <si>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</si>
  <si>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</si>
  <si>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</si>
  <si>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</si>
  <si>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</si>
  <si>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</si>
  <si>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</si>
  <si>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</si>
  <si>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</si>
  <si>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</si>
  <si>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</si>
  <si>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</si>
  <si>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</si>
  <si>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</si>
  <si>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</si>
  <si>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</si>
  <si>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</si>
  <si>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</si>
  <si>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</si>
  <si>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</si>
  <si>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</si>
  <si>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</si>
  <si>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</si>
  <si>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</si>
  <si>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</si>
  <si>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</si>
  <si>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</si>
  <si>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</si>
  <si>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</si>
  <si>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</si>
  <si>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</si>
  <si>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</si>
  <si>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</si>
  <si>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</si>
  <si>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</si>
  <si>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</si>
  <si>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</si>
  <si>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</si>
  <si>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</si>
  <si>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</si>
  <si>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</si>
  <si>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</si>
  <si>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</si>
  <si>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</si>
  <si>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</si>
  <si>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</si>
  <si>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</si>
  <si>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</si>
  <si>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</si>
  <si>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</si>
  <si>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</si>
  <si>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</si>
  <si>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</si>
  <si>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</si>
  <si>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</si>
  <si>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</si>
  <si>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</si>
  <si>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</si>
  <si>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</si>
  <si>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</si>
  <si>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</si>
  <si>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</si>
  <si>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</si>
  <si>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</si>
  <si>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</si>
  <si>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</si>
  <si>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</si>
  <si>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</si>
  <si>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</si>
  <si>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</si>
  <si>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</si>
  <si>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</si>
  <si>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</si>
  <si>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</si>
  <si>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</si>
  <si>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</si>
  <si>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</si>
  <si>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</si>
  <si>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</si>
  <si>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</si>
  <si>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</si>
  <si>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</si>
  <si>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</si>
  <si>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</si>
  <si>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</si>
  <si>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</si>
  <si>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</si>
  <si>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</si>
  <si>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</si>
  <si>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</si>
  <si>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</si>
  <si>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</si>
  <si>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</si>
  <si>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</si>
  <si>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</si>
  <si>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</si>
  <si>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</si>
  <si>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</si>
  <si>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</si>
  <si>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</si>
  <si>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</si>
  <si>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</si>
  <si>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</si>
  <si>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</si>
  <si>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</si>
  <si>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</si>
  <si>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</si>
  <si>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</si>
  <si>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</si>
  <si>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</si>
  <si>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</si>
  <si>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</si>
  <si>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</si>
  <si>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</si>
  <si>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</si>
  <si>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</si>
  <si>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</si>
  <si>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</si>
  <si>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</si>
  <si>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</si>
  <si>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</si>
  <si>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</si>
  <si>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</si>
  <si>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</si>
  <si>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</si>
  <si>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</si>
  <si>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</si>
  <si>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</si>
  <si>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</si>
  <si>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</si>
  <si>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</si>
  <si>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</si>
  <si>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</si>
  <si>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</si>
  <si>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</si>
  <si>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</si>
  <si>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</si>
  <si>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</si>
  <si>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</si>
  <si>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</si>
  <si>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</si>
  <si>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</si>
  <si>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</si>
  <si>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</si>
  <si>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</si>
  <si>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</si>
  <si>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</si>
  <si>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</si>
  <si>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</si>
  <si>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</si>
  <si>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</si>
  <si>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</si>
  <si>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</si>
  <si>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</si>
  <si>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</si>
  <si>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</si>
  <si>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</si>
  <si>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</si>
  <si>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</si>
  <si>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</si>
  <si>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</si>
  <si>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</si>
  <si>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</si>
  <si>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</si>
  <si>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</si>
  <si>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</si>
  <si>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</si>
  <si>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</si>
  <si>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</si>
  <si>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</si>
  <si>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</si>
  <si>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</si>
  <si>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</si>
  <si>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</si>
  <si>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</si>
  <si>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</si>
  <si>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</si>
  <si>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</si>
  <si>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</si>
  <si>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</si>
  <si>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</si>
  <si>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</si>
  <si>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</si>
  <si>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</si>
  <si>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</si>
  <si>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</si>
  <si>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</si>
  <si>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</si>
  <si>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</si>
  <si>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</si>
  <si>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</si>
  <si>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</si>
  <si>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</si>
  <si>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</si>
  <si>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</si>
  <si>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</si>
  <si>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</si>
  <si>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</si>
  <si>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</si>
  <si>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</si>
  <si>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</si>
  <si>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</si>
  <si>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</si>
  <si>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</si>
  <si>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</si>
  <si>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</si>
  <si>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</si>
  <si>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</si>
  <si>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</si>
  <si>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</si>
  <si>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</si>
  <si>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</si>
  <si>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</si>
  <si>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</si>
  <si>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</si>
  <si>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</si>
  <si>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</si>
  <si>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</si>
  <si>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</si>
  <si>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</si>
  <si>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</si>
  <si>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</si>
  <si>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</si>
  <si>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</si>
  <si>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</si>
  <si>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</si>
  <si>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</si>
  <si>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</si>
  <si>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</si>
  <si>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</si>
  <si>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</si>
  <si>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</si>
  <si>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</si>
  <si>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</si>
  <si>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</si>
  <si>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</si>
  <si>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</si>
  <si>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</si>
  <si>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</si>
  <si>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</si>
  <si>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</si>
  <si>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</si>
  <si>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</si>
  <si>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</si>
  <si>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</si>
  <si>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</si>
  <si>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</si>
  <si>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</si>
  <si>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</si>
  <si>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</si>
  <si>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</si>
  <si>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</si>
  <si>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</si>
  <si>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</si>
  <si>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</si>
  <si>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</si>
  <si>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</si>
  <si>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</si>
  <si>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</si>
  <si>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</si>
  <si>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</si>
  <si>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</si>
  <si>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</si>
  <si>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</si>
  <si>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</si>
  <si>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</si>
  <si>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</si>
  <si>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</si>
  <si>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</si>
  <si>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</si>
  <si>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</si>
  <si>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</si>
  <si>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</si>
  <si>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</si>
  <si>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</si>
  <si>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</si>
  <si>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</si>
  <si>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</si>
  <si>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</si>
  <si>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</si>
  <si>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</si>
  <si>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</si>
  <si>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</si>
  <si>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</si>
  <si>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</si>
  <si>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</si>
  <si>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</si>
  <si>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</si>
  <si>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</si>
  <si>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</si>
  <si>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</si>
  <si>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</si>
  <si>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</si>
  <si>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</si>
  <si>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</si>
  <si>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</si>
  <si>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</si>
  <si>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</si>
  <si>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</si>
  <si>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</si>
  <si>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</si>
  <si>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</si>
  <si>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</si>
  <si>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</si>
  <si>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</si>
  <si>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</si>
  <si>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</si>
  <si>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</si>
  <si>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</si>
  <si>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</si>
  <si>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</si>
  <si>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</si>
  <si>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</si>
  <si>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</si>
  <si>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</si>
  <si>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</si>
  <si>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</si>
  <si>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</si>
  <si>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</si>
  <si>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</si>
  <si>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</si>
  <si>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</si>
  <si>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</si>
  <si>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</si>
  <si>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</si>
  <si>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</si>
  <si>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</si>
  <si>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</si>
  <si>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</si>
  <si>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</si>
  <si>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</si>
  <si>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</si>
  <si>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</si>
  <si>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</si>
  <si>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</si>
  <si>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</si>
  <si>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</si>
  <si>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</si>
  <si>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</si>
  <si>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</si>
  <si>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</si>
  <si>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</si>
  <si>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</si>
  <si>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</si>
  <si>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</si>
  <si>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</si>
  <si>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</si>
  <si>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</si>
  <si>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</si>
  <si>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</si>
  <si>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</si>
  <si>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</si>
  <si>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</si>
  <si>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</si>
  <si>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</si>
  <si>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</si>
  <si>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</si>
  <si>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</si>
  <si>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</si>
  <si>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</si>
  <si>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</si>
  <si>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</si>
  <si>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</si>
  <si>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</si>
  <si>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</si>
  <si>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</si>
  <si>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</si>
  <si>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</si>
  <si>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</si>
  <si>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</si>
  <si>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</si>
  <si>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</si>
  <si>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</si>
  <si>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</si>
  <si>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</si>
  <si>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</si>
  <si>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</si>
  <si>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</si>
  <si>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</si>
  <si>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</si>
  <si>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</si>
  <si>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</si>
  <si>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</si>
  <si>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</si>
  <si>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</si>
  <si>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</si>
  <si>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</si>
  <si>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</si>
  <si>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</si>
  <si>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</si>
  <si>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</si>
  <si>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</si>
  <si>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</si>
  <si>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</si>
  <si>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</si>
  <si>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</si>
  <si>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</si>
  <si>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</si>
  <si>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</si>
  <si>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</si>
  <si>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</si>
  <si>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</si>
  <si>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</si>
  <si>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</si>
  <si>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</si>
  <si>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</si>
  <si>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</si>
  <si>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</si>
  <si>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</si>
  <si>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</si>
  <si>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</si>
  <si>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</si>
  <si>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</si>
  <si>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</si>
  <si>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</si>
  <si>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</si>
  <si>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</si>
  <si>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</si>
  <si>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</si>
  <si>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</si>
  <si>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</si>
  <si>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</si>
  <si>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</si>
  <si>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</si>
  <si>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</si>
  <si>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</si>
  <si>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</si>
  <si>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</si>
  <si>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</si>
  <si>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</si>
  <si>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</si>
  <si>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</si>
  <si>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</si>
  <si>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</si>
  <si>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</si>
  <si>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</si>
  <si>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</si>
  <si>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</si>
  <si>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</si>
  <si>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</si>
  <si>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</si>
  <si>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</si>
  <si>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</si>
  <si>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</si>
  <si>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</si>
  <si>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</si>
  <si>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</si>
  <si>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</si>
  <si>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</si>
  <si>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</si>
  <si>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</si>
  <si>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</si>
  <si>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</si>
  <si>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</si>
  <si>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</si>
  <si>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</si>
  <si>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</si>
  <si>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</si>
  <si>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</si>
  <si>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</si>
  <si>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</si>
  <si>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</si>
  <si>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</si>
  <si>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</si>
  <si>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</si>
  <si>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</si>
  <si>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</si>
  <si>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</si>
  <si>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</si>
  <si>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</si>
  <si>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</si>
  <si>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</si>
  <si>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</si>
  <si>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</si>
  <si>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</si>
  <si>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</si>
  <si>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</si>
  <si>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</si>
  <si>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</si>
  <si>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</si>
  <si>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</si>
  <si>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</si>
  <si>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</si>
  <si>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</si>
  <si>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</si>
  <si>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</si>
  <si>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</si>
  <si>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</si>
  <si>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</si>
  <si>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</si>
  <si>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</si>
  <si>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</si>
  <si>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</si>
  <si>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</si>
  <si>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</si>
  <si>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</si>
  <si>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</si>
  <si>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</si>
  <si>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</si>
  <si>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</si>
  <si>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</si>
  <si>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</si>
  <si>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</si>
  <si>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</si>
  <si>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</si>
  <si>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</si>
  <si>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</si>
  <si>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</si>
  <si>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</si>
  <si>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</si>
  <si>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</si>
  <si>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</si>
  <si>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</si>
  <si>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</si>
  <si>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</si>
  <si>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</si>
  <si>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</si>
  <si>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</si>
  <si>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</si>
  <si>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</si>
  <si>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</si>
  <si>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</si>
  <si>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</si>
  <si>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</si>
  <si>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</si>
  <si>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</si>
  <si>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</si>
  <si>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</si>
  <si>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</si>
  <si>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</si>
  <si>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</si>
  <si>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</si>
  <si>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</si>
  <si>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</si>
  <si>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</si>
  <si>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</si>
  <si>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</si>
  <si>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</si>
  <si>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</si>
  <si>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</si>
  <si>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</si>
  <si>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</si>
  <si>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</si>
  <si>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</si>
  <si>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</si>
  <si>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</si>
  <si>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</si>
  <si>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</si>
  <si>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</si>
  <si>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</si>
  <si>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</si>
  <si>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</si>
  <si>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</si>
  <si>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</si>
  <si>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</si>
  <si>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</si>
  <si>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</si>
  <si>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</si>
  <si>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</si>
  <si>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</si>
  <si>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</si>
  <si>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</si>
  <si>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</si>
  <si>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</si>
  <si>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</si>
  <si>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</si>
  <si>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</si>
  <si>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</si>
  <si>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</si>
  <si>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</si>
  <si>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</si>
  <si>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</si>
  <si>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</si>
  <si>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</si>
  <si>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</si>
  <si>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</si>
  <si>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</si>
  <si>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</si>
  <si>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</si>
  <si>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</si>
  <si>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</si>
  <si>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</si>
  <si>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</si>
  <si>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</si>
  <si>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</si>
  <si>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</si>
  <si>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</si>
  <si>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</si>
  <si>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</si>
  <si>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</si>
  <si>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</si>
  <si>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</si>
  <si>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</si>
  <si>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</si>
  <si>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</si>
  <si>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</si>
  <si>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</si>
  <si>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</si>
  <si>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</si>
  <si>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</si>
  <si>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</si>
  <si>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</si>
  <si>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</si>
  <si>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</si>
  <si>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</si>
  <si>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</si>
  <si>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</si>
  <si>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</si>
  <si>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</si>
  <si>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</si>
  <si>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</si>
  <si>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</si>
  <si>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</si>
  <si>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</si>
  <si>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</si>
  <si>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</si>
  <si>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</si>
  <si>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</si>
  <si>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</si>
  <si>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</si>
  <si>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</si>
  <si>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</si>
  <si>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</si>
  <si>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</si>
  <si>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</si>
  <si>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</si>
  <si>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</si>
  <si>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</si>
  <si>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</si>
  <si>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</si>
  <si>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</si>
  <si>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</si>
  <si>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</si>
  <si>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</si>
  <si>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</si>
  <si>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</si>
  <si>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</si>
  <si>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</si>
  <si>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</si>
  <si>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</si>
  <si>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</si>
  <si>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</si>
  <si>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</si>
  <si>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</si>
  <si>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</si>
  <si>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</si>
  <si>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</si>
  <si>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</si>
  <si>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</si>
  <si>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</si>
  <si>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</si>
  <si>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</si>
  <si>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</si>
  <si>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</si>
  <si>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</si>
  <si>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</si>
  <si>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</si>
  <si>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</si>
  <si>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</si>
  <si>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</si>
  <si>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</si>
  <si>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</si>
  <si>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</si>
  <si>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</si>
  <si>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</si>
  <si>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</si>
  <si>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</si>
  <si>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</si>
  <si>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</si>
  <si>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</si>
  <si>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</si>
  <si>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</si>
  <si>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</si>
  <si>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</si>
  <si>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</si>
  <si>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</si>
  <si>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</si>
  <si>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</si>
  <si>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</si>
  <si>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</si>
  <si>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</si>
  <si>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</si>
  <si>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</si>
  <si>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</si>
  <si>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</si>
  <si>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</si>
  <si>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</si>
  <si>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</si>
  <si>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</si>
  <si>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</si>
  <si>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</si>
  <si>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</si>
  <si>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</si>
  <si>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</si>
  <si>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</si>
  <si>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</si>
  <si>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</si>
  <si>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</si>
  <si>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</si>
  <si>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</si>
  <si>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</si>
  <si>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</si>
  <si>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</si>
  <si>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</si>
  <si>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</si>
  <si>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</si>
  <si>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</si>
  <si>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</si>
  <si>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</si>
  <si>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</si>
  <si>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</si>
  <si>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</si>
  <si>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</si>
  <si>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</si>
  <si>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</si>
  <si>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</si>
  <si>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</si>
  <si>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</si>
  <si>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</si>
  <si>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</si>
  <si>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</si>
  <si>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</si>
  <si>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</si>
  <si>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</si>
  <si>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</si>
  <si>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</si>
  <si>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</si>
  <si>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</si>
  <si>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</si>
  <si>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</si>
  <si>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</si>
  <si>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</si>
  <si>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</si>
  <si>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</si>
  <si>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</si>
  <si>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</si>
  <si>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</si>
  <si>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</si>
  <si>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</si>
  <si>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</si>
  <si>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</si>
  <si>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</si>
  <si>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</si>
  <si>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</si>
  <si>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</si>
  <si>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</si>
  <si>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</si>
  <si>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</si>
  <si>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</si>
  <si>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</si>
  <si>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</si>
  <si>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</si>
  <si>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</si>
  <si>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</si>
  <si>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</si>
  <si>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</si>
  <si>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</si>
  <si>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</si>
  <si>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</si>
  <si>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</si>
  <si>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</si>
  <si>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</si>
  <si>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</si>
  <si>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</si>
  <si>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</si>
  <si>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</si>
  <si>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</si>
  <si>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</si>
  <si>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</si>
  <si>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</si>
  <si>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</si>
  <si>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</si>
  <si>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</si>
  <si>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</si>
  <si>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</si>
  <si>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</si>
  <si>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</si>
  <si>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</si>
  <si>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</si>
  <si>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</si>
  <si>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</si>
  <si>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</si>
  <si>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</si>
  <si>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</si>
  <si>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</si>
  <si>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</si>
  <si>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</si>
  <si>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</si>
  <si>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</si>
  <si>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</si>
  <si>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</si>
  <si>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</si>
  <si>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</si>
  <si>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</si>
  <si>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</si>
  <si>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</si>
  <si>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</si>
  <si>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</si>
  <si>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</si>
  <si>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</si>
  <si>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</si>
  <si>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</si>
  <si>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</si>
  <si>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</si>
  <si>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</si>
  <si>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</si>
  <si>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</si>
  <si>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</si>
  <si>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</si>
  <si>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</si>
  <si>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</si>
  <si>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</si>
  <si>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</si>
  <si>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</si>
  <si>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</si>
  <si>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</si>
  <si>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</si>
  <si>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</si>
  <si>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</si>
  <si>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</si>
  <si>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</si>
  <si>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</si>
  <si>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</si>
  <si>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</si>
  <si>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</si>
  <si>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</si>
  <si>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</si>
  <si>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</si>
  <si>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</si>
  <si>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</si>
  <si>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</si>
  <si>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</si>
  <si>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</si>
  <si>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</si>
  <si>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</si>
  <si>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</si>
  <si>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</si>
  <si>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</si>
  <si>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</si>
  <si>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</si>
  <si>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</si>
  <si>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</si>
  <si>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</si>
  <si>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</si>
  <si>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</si>
  <si>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</si>
  <si>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</si>
  <si>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</si>
  <si>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</si>
  <si>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</si>
  <si>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</si>
  <si>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</si>
  <si>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</si>
  <si>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</si>
  <si>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</si>
  <si>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</si>
  <si>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</si>
  <si>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</si>
  <si>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</si>
  <si>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</si>
  <si>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</si>
  <si>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</si>
  <si>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</si>
  <si>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</si>
  <si>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</si>
  <si>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</si>
  <si>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</si>
  <si>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</si>
  <si>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</si>
  <si>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</si>
  <si>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</si>
  <si>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</si>
  <si>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</si>
  <si>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</si>
  <si>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</si>
  <si>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</si>
  <si>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</si>
  <si>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</si>
  <si>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</si>
  <si>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</si>
  <si>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</si>
  <si>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</si>
  <si>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</si>
  <si>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</si>
  <si>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</si>
  <si>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</si>
  <si>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</si>
  <si>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</si>
  <si>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</si>
  <si>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</si>
  <si>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</si>
  <si>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</si>
  <si>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</si>
  <si>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</si>
  <si>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</si>
  <si>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</si>
  <si>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</si>
  <si>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</si>
  <si>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</si>
  <si>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</si>
  <si>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</si>
  <si>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</si>
  <si>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</si>
  <si>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</si>
  <si>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</si>
  <si>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</si>
  <si>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</si>
  <si>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</si>
  <si>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</si>
  <si>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</si>
  <si>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</si>
  <si>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</si>
  <si>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</si>
  <si>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</si>
  <si>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</si>
  <si>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</si>
  <si>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</si>
  <si>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</si>
  <si>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</si>
  <si>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</si>
  <si>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</si>
  <si>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</si>
  <si>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</si>
  <si>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</si>
  <si>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</si>
  <si>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</si>
  <si>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</si>
  <si>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</si>
  <si>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</si>
  <si>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</si>
  <si>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</si>
  <si>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</si>
  <si>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</si>
  <si>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</si>
  <si>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</si>
  <si>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</si>
  <si>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</si>
  <si>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</si>
  <si>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</si>
  <si>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</si>
  <si>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</si>
  <si>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</si>
  <si>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</si>
  <si>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</si>
  <si>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</si>
  <si>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</si>
  <si>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</si>
  <si>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</si>
  <si>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</si>
  <si>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</si>
  <si>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</si>
  <si>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</si>
  <si>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</si>
  <si>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</si>
  <si>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</si>
  <si>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</si>
  <si>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</si>
  <si>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</si>
  <si>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</si>
  <si>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</si>
  <si>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</si>
  <si>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</si>
  <si>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</si>
  <si>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</si>
  <si>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</si>
  <si>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</si>
  <si>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</si>
  <si>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</si>
  <si>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</si>
  <si>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</si>
  <si>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</si>
  <si>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</si>
  <si>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</si>
  <si>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</si>
  <si>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</si>
  <si>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</si>
  <si>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</si>
  <si>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</si>
  <si>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</si>
  <si>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</si>
  <si>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</si>
  <si>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</si>
  <si>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</si>
  <si>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</si>
  <si>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</si>
  <si>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</si>
  <si>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</si>
  <si>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</si>
  <si>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</si>
  <si>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</si>
  <si>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</si>
  <si>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</si>
  <si>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</si>
  <si>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</si>
  <si>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</si>
  <si>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</si>
  <si>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</si>
  <si>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</si>
  <si>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</si>
  <si>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</si>
  <si>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</si>
  <si>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</si>
  <si>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</si>
  <si>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</si>
  <si>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</si>
  <si>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</si>
  <si>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</si>
  <si>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</si>
  <si>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</si>
  <si>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</si>
  <si>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</si>
  <si>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</si>
  <si>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</si>
  <si>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</si>
  <si>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</si>
  <si>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</si>
  <si>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</si>
  <si>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</si>
  <si>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</si>
  <si>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</si>
  <si>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</si>
  <si>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</si>
  <si>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</si>
  <si>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</si>
  <si>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</si>
  <si>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</si>
  <si>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</si>
  <si>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</si>
  <si>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</si>
  <si>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</si>
  <si>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</si>
  <si>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</si>
  <si>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</si>
  <si>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</si>
  <si>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</si>
  <si>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</si>
  <si>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</si>
  <si>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</si>
  <si>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</si>
  <si>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</si>
  <si>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</si>
  <si>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</si>
  <si>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</si>
  <si>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</si>
  <si>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</si>
  <si>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</si>
  <si>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</si>
  <si>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</si>
  <si>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</si>
  <si>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</si>
  <si>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</si>
  <si>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</si>
  <si>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</si>
  <si>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</si>
  <si>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</si>
  <si>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</si>
  <si>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</si>
  <si>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</si>
  <si>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</si>
  <si>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</si>
  <si>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</si>
  <si>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</si>
  <si>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</si>
  <si>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</si>
  <si>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</si>
  <si>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</si>
  <si>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</si>
  <si>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</si>
  <si>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</si>
  <si>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</si>
  <si>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</si>
  <si>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</si>
  <si>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</si>
  <si>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</si>
  <si>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</si>
  <si>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</si>
  <si>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</si>
  <si>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</si>
  <si>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</si>
  <si>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</si>
  <si>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</si>
  <si>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</si>
  <si>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</si>
  <si>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</si>
  <si>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</si>
  <si>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</si>
  <si>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</si>
  <si>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</si>
  <si>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</si>
  <si>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</si>
  <si>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</si>
  <si>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</si>
  <si>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</si>
  <si>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</si>
  <si>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</si>
  <si>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</si>
  <si>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</si>
  <si>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</si>
  <si>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</si>
  <si>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</si>
  <si>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</si>
  <si>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</si>
  <si>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</si>
  <si>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</si>
  <si>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</si>
  <si>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</si>
  <si>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</si>
  <si>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</si>
  <si>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</si>
  <si>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</si>
  <si>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</si>
  <si>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</si>
  <si>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</si>
  <si>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</si>
  <si>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</si>
  <si>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</si>
  <si>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</si>
  <si>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</si>
  <si>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</si>
  <si>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</si>
  <si>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</si>
  <si>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</si>
  <si>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</si>
  <si>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</si>
  <si>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</si>
  <si>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</si>
  <si>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</si>
  <si>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</si>
  <si>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</si>
  <si>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</si>
  <si>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</si>
  <si>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</si>
  <si>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</si>
  <si>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</si>
  <si>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</si>
  <si>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</si>
  <si>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</si>
  <si>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</si>
  <si>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</si>
  <si>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</si>
  <si>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</si>
  <si>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</si>
  <si>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</si>
  <si>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</si>
  <si>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</si>
  <si>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</si>
  <si>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</si>
  <si>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</si>
  <si>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</si>
  <si>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</si>
  <si>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</si>
  <si>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</si>
  <si>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</si>
  <si>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</si>
  <si>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</si>
  <si>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</si>
  <si>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</si>
  <si>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</si>
  <si>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</si>
  <si>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</si>
  <si>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</si>
  <si>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</si>
  <si>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</si>
  <si>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</si>
  <si>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</si>
  <si>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</si>
  <si>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</si>
  <si>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</si>
  <si>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</si>
  <si>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</si>
  <si>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</si>
  <si>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</si>
  <si>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</si>
  <si>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</si>
  <si>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</si>
  <si>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</si>
  <si>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</si>
  <si>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</si>
  <si>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</si>
  <si>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</si>
  <si>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</si>
  <si>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</si>
  <si>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</si>
  <si>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</si>
  <si>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</si>
  <si>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</si>
  <si>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</si>
  <si>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</si>
  <si>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</si>
  <si>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</si>
  <si>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</si>
  <si>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</si>
  <si>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</si>
  <si>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</si>
  <si>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</si>
  <si>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</si>
  <si>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</si>
  <si>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</si>
  <si>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</si>
  <si>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</si>
  <si>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</si>
  <si>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</si>
  <si>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</si>
  <si>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</si>
  <si>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</si>
  <si>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</si>
  <si>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</si>
  <si>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</si>
  <si>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</si>
  <si>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</si>
  <si>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</si>
  <si>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</si>
  <si>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</si>
  <si>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</si>
  <si>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</si>
  <si>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</si>
  <si>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</si>
  <si>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</si>
  <si>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</si>
  <si>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</si>
  <si>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</si>
  <si>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</si>
  <si>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</si>
  <si>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</si>
  <si>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</si>
  <si>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</si>
  <si>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</si>
  <si>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</si>
  <si>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</si>
  <si>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</si>
  <si>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</si>
  <si>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</si>
  <si>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</si>
  <si>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</si>
  <si>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</si>
  <si>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</si>
  <si>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</si>
  <si>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</si>
  <si>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</si>
  <si>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</si>
  <si>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</si>
  <si>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</si>
  <si>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</si>
  <si>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</si>
  <si>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</si>
  <si>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</si>
  <si>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</si>
  <si>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</si>
  <si>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</si>
  <si>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</si>
  <si>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</si>
  <si>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</si>
  <si>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</si>
  <si>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</si>
  <si>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</si>
  <si>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</si>
  <si>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</si>
  <si>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</si>
  <si>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</si>
  <si>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</si>
  <si>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</si>
  <si>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</si>
  <si>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</si>
  <si>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</si>
  <si>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</si>
  <si>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</si>
  <si>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</si>
  <si>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</si>
  <si>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</si>
  <si>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</si>
  <si>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</si>
  <si>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</si>
  <si>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</si>
  <si>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</si>
  <si>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</si>
  <si>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</si>
  <si>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</si>
  <si>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</si>
  <si>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</si>
  <si>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</si>
  <si>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</si>
  <si>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</si>
  <si>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</si>
  <si>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</si>
  <si>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</si>
  <si>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</si>
  <si>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</si>
  <si>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</si>
  <si>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</si>
  <si>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</si>
  <si>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</si>
  <si>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</si>
  <si>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</si>
  <si>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</si>
  <si>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</si>
  <si>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</si>
  <si>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</si>
  <si>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</si>
  <si>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</si>
  <si>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</si>
  <si>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</si>
  <si>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</si>
  <si>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</si>
  <si>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</si>
  <si>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</si>
  <si>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</si>
  <si>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</si>
  <si>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</si>
  <si>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</si>
  <si>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</si>
  <si>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</si>
  <si>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</si>
  <si>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</si>
  <si>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</si>
  <si>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</si>
  <si>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</si>
  <si>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</si>
  <si>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</si>
  <si>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</si>
  <si>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</si>
  <si>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</si>
  <si>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</si>
  <si>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</si>
  <si>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</si>
  <si>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</si>
  <si>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</si>
  <si>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</si>
  <si>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</si>
  <si>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</si>
  <si>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</si>
  <si>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</si>
  <si>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</si>
  <si>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</si>
  <si>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</si>
  <si>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</si>
  <si>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</si>
  <si>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</si>
  <si>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</si>
  <si>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</si>
  <si>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</si>
  <si>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</si>
  <si>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</si>
  <si>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</si>
  <si>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</si>
  <si>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</si>
  <si>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</si>
  <si>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</si>
  <si>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</si>
  <si>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</si>
  <si>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</si>
  <si>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</si>
  <si>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</si>
  <si>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</si>
  <si>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</si>
  <si>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</si>
  <si>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</si>
  <si>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</si>
  <si>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</si>
  <si>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</si>
  <si>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</si>
  <si>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</si>
  <si>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</si>
  <si>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</si>
  <si>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</si>
  <si>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</si>
  <si>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</si>
  <si>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</si>
  <si>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</si>
  <si>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</si>
  <si>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</si>
  <si>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</si>
  <si>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</si>
  <si>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</si>
  <si>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</si>
  <si>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</si>
  <si>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</si>
  <si>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</si>
  <si>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</si>
  <si>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</si>
  <si>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</si>
  <si>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</si>
  <si>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</si>
  <si>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</si>
  <si>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</si>
  <si>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</si>
  <si>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</si>
  <si>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</si>
  <si>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</si>
  <si>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</si>
  <si>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</si>
  <si>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</si>
  <si>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</si>
  <si>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</si>
  <si>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</si>
  <si>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</si>
  <si>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</si>
  <si>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</si>
  <si>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</si>
  <si>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</si>
  <si>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</si>
  <si>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</si>
  <si>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</si>
  <si>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</si>
  <si>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</si>
  <si>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</si>
  <si>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</si>
  <si>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</si>
  <si>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</si>
  <si>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</si>
  <si>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</si>
  <si>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</si>
  <si>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</si>
  <si>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</si>
  <si>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</si>
  <si>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</si>
  <si>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</si>
  <si>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</si>
  <si>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</si>
  <si>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</si>
  <si>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</si>
  <si>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</si>
  <si>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</si>
  <si>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</si>
  <si>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</si>
  <si>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</si>
  <si>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</si>
  <si>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</si>
  <si>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</si>
  <si>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</si>
  <si>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</si>
  <si>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</si>
  <si>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</si>
  <si>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</si>
  <si>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</si>
  <si>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</si>
  <si>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</si>
  <si>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</si>
  <si>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</si>
  <si>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</si>
  <si>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</si>
  <si>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</si>
  <si>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</si>
  <si>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</si>
  <si>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</si>
  <si>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</si>
  <si>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</si>
  <si>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</si>
  <si>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</si>
  <si>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</si>
  <si>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</si>
  <si>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</si>
  <si>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</si>
  <si>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</si>
  <si>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</si>
  <si>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</si>
  <si>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</si>
  <si>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</si>
  <si>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</si>
  <si>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</si>
  <si>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</si>
  <si>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</si>
  <si>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</si>
  <si>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</si>
  <si>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</si>
  <si>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</si>
  <si>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</si>
  <si>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</si>
  <si>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</si>
  <si>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</si>
  <si>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</si>
  <si>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</si>
  <si>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</si>
  <si>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</si>
  <si>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</si>
  <si>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</si>
  <si>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</si>
  <si>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</si>
  <si>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</si>
  <si>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</si>
  <si>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</si>
  <si>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</si>
  <si>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</si>
  <si>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</si>
  <si>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</si>
  <si>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</si>
  <si>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</si>
  <si>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</si>
  <si>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</si>
  <si>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</si>
  <si>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</si>
  <si>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</si>
  <si>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</si>
  <si>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</si>
  <si>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</si>
  <si>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</si>
  <si>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</si>
  <si>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</si>
  <si>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</si>
  <si>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</si>
  <si>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</si>
  <si>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</si>
  <si>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</si>
  <si>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</si>
  <si>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</si>
  <si>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</si>
  <si>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</si>
  <si>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</si>
  <si>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</si>
  <si>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</si>
  <si>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</si>
  <si>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</si>
  <si>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</si>
  <si>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</si>
  <si>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</si>
  <si>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</si>
  <si>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</si>
  <si>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</si>
  <si>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</si>
  <si>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</si>
  <si>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</si>
  <si>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</si>
  <si>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</si>
  <si>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</si>
  <si>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</si>
  <si>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</si>
  <si>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</si>
  <si>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</si>
  <si>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</si>
  <si>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</si>
  <si>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</si>
  <si>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</si>
  <si>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</si>
  <si>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</si>
  <si>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</si>
  <si>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</si>
  <si>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</si>
  <si>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</si>
  <si>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</si>
  <si>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</si>
  <si>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</si>
  <si>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</si>
  <si>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</si>
  <si>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</si>
  <si>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</si>
  <si>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</si>
  <si>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</si>
  <si>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</si>
  <si>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</si>
  <si>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</si>
  <si>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</si>
  <si>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</si>
  <si>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</si>
  <si>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</si>
  <si>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</si>
  <si>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</si>
  <si>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</si>
  <si>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</si>
  <si>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</si>
  <si>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</si>
  <si>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</si>
  <si>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</si>
  <si>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</si>
  <si>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</si>
  <si>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</si>
  <si>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</si>
  <si>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</si>
  <si>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</si>
  <si>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</si>
  <si>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</si>
  <si>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</si>
  <si>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</si>
  <si>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</si>
  <si>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</si>
  <si>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</si>
  <si>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</si>
  <si>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</si>
  <si>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</si>
  <si>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</si>
  <si>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</si>
  <si>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</si>
  <si>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</si>
  <si>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</si>
  <si>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</si>
  <si>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</si>
  <si>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</si>
  <si>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</si>
  <si>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</si>
  <si>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</si>
  <si>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</si>
  <si>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</si>
  <si>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</si>
  <si>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</si>
  <si>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</si>
  <si>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</si>
  <si>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</si>
  <si>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</si>
  <si>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</si>
  <si>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</si>
  <si>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</si>
  <si>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</si>
  <si>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</si>
  <si>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</si>
  <si>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</si>
  <si>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</si>
  <si>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</si>
  <si>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</si>
  <si>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</si>
  <si>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</si>
  <si>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</si>
  <si>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</si>
  <si>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</si>
  <si>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</si>
  <si>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</si>
  <si>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</si>
  <si>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</si>
  <si>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</si>
  <si>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</si>
  <si>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</si>
  <si>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</si>
  <si>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</si>
  <si>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</si>
  <si>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</si>
  <si>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</si>
  <si>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</si>
  <si>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</si>
  <si>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</si>
  <si>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</si>
  <si>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</si>
  <si>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</si>
  <si>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</si>
  <si>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</si>
  <si>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</si>
  <si>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</si>
  <si>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</si>
  <si>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</si>
  <si>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</si>
  <si>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</si>
  <si>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</si>
  <si>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</si>
  <si>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</si>
  <si>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</si>
  <si>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</si>
  <si>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</si>
  <si>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</si>
  <si>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</si>
  <si>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</si>
  <si>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</si>
  <si>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</si>
  <si>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</si>
  <si>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</si>
  <si>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</si>
  <si>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</si>
  <si>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</si>
  <si>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</si>
  <si>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</si>
  <si>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</si>
  <si>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</si>
  <si>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</si>
  <si>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</si>
  <si>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</si>
  <si>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</si>
  <si>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</si>
  <si>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</si>
  <si>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</si>
  <si>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</si>
  <si>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</si>
  <si>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</si>
  <si>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</si>
  <si>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</si>
  <si>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</si>
  <si>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</si>
  <si>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</si>
  <si>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</si>
  <si>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</si>
  <si>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</si>
  <si>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</si>
  <si>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</si>
  <si>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</si>
  <si>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</si>
  <si>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</si>
  <si>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</si>
  <si>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</si>
  <si>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</si>
  <si>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</si>
  <si>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</si>
  <si>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</si>
  <si>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</si>
  <si>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</si>
  <si>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</si>
  <si>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</si>
  <si>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</si>
  <si>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</si>
  <si>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</si>
  <si>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</si>
  <si>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</si>
  <si>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</si>
  <si>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</si>
  <si>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</si>
  <si>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</si>
  <si>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</si>
  <si>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</si>
  <si>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</si>
  <si>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</si>
  <si>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</si>
  <si>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</si>
  <si>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</si>
  <si>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</si>
  <si>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</si>
  <si>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</si>
  <si>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</si>
  <si>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</si>
  <si>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</si>
  <si>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</si>
  <si>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</si>
  <si>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</si>
  <si>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</si>
  <si>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</si>
  <si>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</si>
  <si>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</si>
  <si>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</si>
  <si>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</si>
  <si>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</si>
  <si>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</si>
  <si>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</si>
  <si>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</si>
  <si>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</si>
  <si>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</si>
  <si>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</si>
  <si>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</si>
  <si>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</si>
  <si>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</si>
  <si>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</si>
  <si>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</si>
  <si>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</si>
  <si>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</si>
  <si>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</si>
  <si>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</si>
  <si>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</si>
  <si>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</si>
  <si>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</si>
  <si>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</si>
  <si>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</si>
  <si>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</si>
  <si>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</si>
  <si>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</si>
  <si>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</si>
  <si>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</si>
  <si>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</si>
  <si>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</si>
  <si>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</si>
  <si>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</si>
  <si>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</si>
  <si>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</si>
  <si>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</si>
  <si>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</si>
  <si>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</si>
  <si>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</si>
  <si>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</si>
  <si>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</si>
  <si>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</si>
  <si>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</si>
  <si>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</si>
  <si>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</si>
  <si>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</si>
  <si>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</si>
  <si>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</si>
  <si>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</si>
  <si>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</si>
  <si>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</si>
  <si>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</si>
  <si>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</si>
  <si>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</si>
  <si>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</si>
  <si>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</si>
  <si>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</si>
  <si>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</si>
  <si>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</si>
  <si>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</si>
  <si>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</si>
  <si>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</si>
  <si>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</si>
  <si>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</si>
  <si>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</si>
  <si>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</si>
  <si>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</si>
  <si>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</si>
  <si>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</si>
  <si>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</si>
  <si>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</si>
  <si>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</si>
  <si>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</si>
  <si>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</si>
  <si>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</si>
  <si>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</si>
  <si>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</si>
  <si>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</si>
  <si>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</si>
  <si>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</si>
  <si>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</si>
  <si>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</si>
  <si>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</si>
  <si>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</si>
  <si>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</si>
  <si>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</si>
  <si>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</si>
  <si>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</si>
  <si>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</si>
  <si>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</si>
  <si>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</si>
  <si>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</si>
  <si>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</si>
  <si>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</si>
  <si>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</si>
  <si>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</si>
  <si>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</si>
  <si>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</si>
  <si>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</si>
  <si>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</si>
  <si>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</si>
  <si>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</si>
  <si>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</si>
  <si>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</si>
  <si>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</si>
  <si>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</si>
  <si>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</si>
  <si>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</si>
  <si>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</si>
  <si>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</si>
  <si>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</si>
  <si>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</si>
  <si>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</si>
  <si>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</si>
  <si>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</si>
  <si>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</si>
  <si>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</si>
  <si>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</si>
  <si>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</si>
  <si>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</si>
  <si>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</si>
  <si>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</si>
  <si>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</si>
  <si>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</si>
  <si>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</si>
  <si>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</si>
  <si>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</si>
  <si>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</si>
  <si>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</si>
  <si>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</si>
  <si>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</si>
  <si>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</si>
  <si>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</si>
  <si>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</si>
  <si>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</si>
  <si>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</si>
  <si>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</si>
  <si>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</si>
  <si>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</si>
  <si>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</si>
  <si>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</si>
  <si>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</si>
  <si>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</si>
  <si>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</si>
  <si>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</si>
  <si>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</si>
  <si>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</si>
  <si>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</si>
  <si>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</si>
  <si>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</si>
  <si>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</si>
  <si>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</si>
  <si>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</si>
  <si>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</si>
  <si>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</si>
  <si>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</si>
  <si>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</si>
  <si>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</si>
  <si>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</si>
  <si>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</si>
  <si>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</si>
  <si>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</si>
  <si>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</si>
  <si>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</si>
  <si>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</si>
  <si>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</si>
  <si>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</si>
  <si>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</si>
  <si>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</si>
  <si>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</si>
  <si>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</si>
  <si>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</si>
  <si>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</si>
  <si>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</si>
  <si>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</si>
  <si>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</si>
  <si>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</si>
  <si>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</si>
  <si>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</si>
  <si>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</si>
  <si>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</si>
  <si>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</si>
  <si>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</si>
  <si>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</si>
  <si>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</si>
  <si>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</si>
  <si>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</si>
  <si>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</si>
  <si>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</si>
  <si>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</si>
  <si>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</si>
  <si>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</si>
  <si>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</si>
  <si>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</si>
  <si>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</si>
  <si>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</si>
  <si>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</si>
  <si>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</si>
  <si>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</si>
  <si>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</si>
  <si>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</si>
  <si>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</si>
  <si>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</si>
  <si>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</si>
  <si>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</si>
  <si>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</si>
  <si>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</si>
  <si>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</si>
  <si>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</si>
  <si>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</si>
  <si>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</si>
  <si>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</si>
  <si>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</si>
  <si>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</si>
  <si>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</si>
  <si>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</si>
  <si>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</si>
  <si>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</si>
  <si>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</si>
  <si>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</si>
  <si>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</si>
  <si>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</si>
  <si>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</si>
  <si>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</si>
  <si>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</si>
  <si>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</si>
  <si>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</si>
  <si>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</si>
  <si>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</si>
  <si>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</si>
  <si>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</si>
  <si>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</si>
  <si>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</si>
  <si>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</si>
  <si>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</si>
  <si>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</si>
  <si>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</si>
  <si>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</si>
  <si>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</si>
  <si>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</si>
  <si>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</si>
  <si>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</si>
  <si>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</si>
  <si>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</si>
  <si>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</si>
  <si>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</si>
  <si>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</si>
  <si>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</si>
  <si>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</si>
  <si>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</si>
  <si>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</si>
  <si>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</si>
  <si>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</si>
  <si>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</si>
  <si>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</si>
  <si>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</si>
  <si>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</si>
  <si>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</si>
  <si>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</si>
  <si>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</si>
  <si>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</si>
  <si>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</si>
  <si>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</si>
  <si>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</si>
  <si>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</si>
  <si>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</si>
  <si>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</si>
  <si>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</si>
  <si>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</si>
  <si>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</si>
  <si>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</si>
  <si>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</si>
  <si>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</si>
  <si>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</si>
  <si>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</si>
  <si>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</si>
  <si>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</si>
  <si>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</si>
  <si>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</si>
  <si>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</si>
  <si>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</si>
  <si>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</si>
  <si>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</si>
  <si>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</si>
  <si>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</si>
  <si>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</si>
  <si>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</si>
  <si>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</si>
  <si>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</si>
  <si>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</si>
  <si>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</si>
  <si>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</si>
  <si>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</si>
  <si>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</si>
  <si>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</si>
  <si>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</si>
  <si>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</si>
  <si>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</si>
  <si>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</si>
  <si>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</si>
  <si>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</si>
  <si>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</si>
  <si>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</si>
  <si>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</si>
  <si>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</si>
  <si>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</si>
  <si>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</si>
  <si>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</si>
  <si>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</si>
  <si>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</si>
  <si>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</si>
  <si>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</si>
  <si>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</si>
  <si>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</si>
  <si>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</si>
  <si>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</si>
  <si>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</si>
  <si>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</si>
  <si>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</si>
  <si>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</si>
  <si>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</si>
  <si>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</si>
  <si>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</si>
  <si>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</si>
  <si>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</si>
  <si>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</si>
  <si>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</si>
  <si>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</si>
  <si>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</si>
  <si>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</si>
  <si>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</si>
  <si>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</si>
  <si>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</si>
  <si>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</si>
  <si>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</si>
  <si>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</si>
  <si>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</si>
  <si>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</si>
  <si>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</si>
  <si>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</si>
  <si>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</si>
  <si>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</si>
  <si>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</si>
  <si>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</si>
  <si>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</si>
  <si>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</si>
  <si>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</si>
  <si>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</si>
  <si>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</si>
  <si>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</si>
  <si>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</si>
  <si>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</si>
  <si>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</si>
  <si>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</si>
  <si>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</si>
  <si>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</si>
  <si>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</si>
  <si>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</si>
  <si>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</si>
  <si>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</si>
  <si>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</si>
  <si>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</si>
  <si>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</si>
  <si>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</si>
  <si>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</si>
  <si>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</si>
  <si>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</si>
  <si>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</si>
  <si>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</si>
  <si>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</si>
  <si>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</si>
  <si>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</si>
  <si>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</si>
  <si>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</si>
  <si>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</si>
  <si>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</si>
  <si>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</si>
  <si>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</si>
  <si>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</si>
  <si>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</si>
  <si>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</si>
  <si>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</si>
  <si>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</si>
  <si>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</si>
  <si>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</si>
  <si>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</si>
  <si>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</si>
  <si>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</si>
  <si>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</si>
  <si>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</si>
  <si>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</si>
  <si>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</si>
  <si>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</si>
  <si>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</si>
  <si>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</si>
  <si>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</si>
  <si>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</si>
  <si>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</si>
  <si>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</si>
  <si>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</si>
  <si>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</si>
  <si>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</si>
  <si>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</si>
  <si>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</si>
  <si>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</si>
  <si>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</si>
  <si>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</si>
  <si>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</si>
  <si>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</si>
  <si>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</si>
  <si>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</si>
  <si>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</si>
  <si>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</si>
  <si>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</si>
  <si>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</si>
  <si>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</si>
  <si>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</si>
  <si>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</si>
  <si>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</si>
  <si>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</si>
  <si>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</si>
  <si>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</si>
  <si>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</si>
  <si>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</si>
  <si>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</si>
  <si>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</si>
  <si>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</si>
  <si>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</si>
  <si>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</si>
  <si>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</si>
  <si>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</si>
  <si>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</si>
  <si>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</si>
  <si>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</si>
  <si>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</si>
  <si>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</si>
  <si>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</si>
  <si>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</si>
  <si>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</si>
  <si>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</si>
  <si>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</si>
  <si>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</si>
  <si>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</si>
  <si>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</si>
  <si>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</si>
  <si>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</si>
  <si>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</si>
  <si>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</si>
  <si>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</si>
  <si>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</si>
  <si>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</si>
  <si>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</si>
  <si>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</si>
  <si>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</si>
  <si>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</si>
  <si>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</si>
  <si>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</si>
  <si>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</si>
  <si>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</si>
  <si>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</si>
  <si>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</si>
  <si>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</si>
  <si>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</si>
  <si>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</si>
  <si>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</si>
  <si>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</si>
  <si>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</si>
  <si>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</si>
  <si>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</si>
  <si>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</si>
  <si>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</si>
  <si>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</si>
  <si>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</si>
  <si>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</si>
  <si>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</si>
  <si>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</si>
  <si>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</si>
  <si>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</si>
  <si>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</si>
  <si>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</si>
  <si>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</si>
  <si>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</si>
  <si>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</si>
  <si>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</si>
  <si>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</si>
  <si>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</si>
  <si>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</si>
  <si>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</si>
  <si>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</si>
  <si>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</si>
  <si>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</si>
  <si>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</si>
  <si>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</si>
  <si>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</si>
  <si>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</si>
  <si>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</si>
  <si>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</si>
  <si>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</si>
  <si>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</si>
  <si>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</si>
  <si>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</si>
  <si>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</si>
  <si>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</si>
  <si>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</si>
  <si>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</si>
  <si>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</si>
  <si>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</si>
  <si>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</si>
  <si>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</si>
  <si>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</si>
  <si>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</si>
  <si>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</si>
  <si>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</si>
  <si>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</si>
  <si>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</si>
  <si>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</si>
  <si>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</si>
  <si>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</si>
  <si>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</si>
  <si>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</si>
  <si>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</si>
  <si>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</si>
  <si>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</si>
  <si>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</si>
  <si>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</si>
  <si>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</si>
  <si>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</si>
  <si>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</si>
  <si>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</si>
  <si>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</si>
  <si>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</si>
  <si>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</si>
  <si>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</si>
  <si>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</si>
  <si>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</si>
  <si>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</si>
  <si>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</si>
  <si>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</si>
  <si>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</si>
  <si>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</si>
  <si>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</si>
  <si>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</si>
  <si>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</si>
  <si>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</si>
  <si>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</si>
  <si>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</si>
  <si>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</si>
  <si>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</si>
  <si>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</si>
  <si>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</si>
  <si>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</si>
  <si>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</si>
  <si>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</si>
  <si>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</si>
  <si>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</si>
  <si>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</si>
  <si>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</si>
  <si>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</si>
  <si>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</si>
  <si>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</si>
  <si>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</si>
  <si>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</si>
  <si>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</si>
  <si>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</si>
  <si>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</si>
  <si>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</si>
  <si>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</si>
  <si>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</si>
  <si>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</si>
  <si>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</si>
  <si>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</si>
  <si>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</si>
  <si>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</si>
  <si>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</si>
  <si>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</si>
  <si>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</si>
  <si>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</si>
  <si>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</si>
  <si>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</si>
  <si>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</si>
  <si>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</si>
  <si>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</si>
  <si>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</si>
  <si>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</si>
  <si>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</si>
  <si>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</si>
  <si>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</si>
  <si>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</si>
  <si>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</si>
  <si>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</si>
  <si>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</si>
  <si>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</si>
  <si>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</si>
  <si>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</si>
  <si>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</si>
  <si>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</si>
  <si>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</si>
  <si>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</si>
  <si>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</si>
  <si>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</si>
  <si>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</si>
  <si>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</si>
  <si>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</si>
  <si>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</si>
  <si>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</si>
  <si>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</si>
  <si>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</si>
  <si>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</si>
  <si>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</si>
  <si>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</si>
  <si>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</si>
  <si>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</si>
  <si>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</si>
  <si>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</si>
  <si>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</si>
  <si>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</si>
  <si>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</si>
  <si>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</si>
  <si>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</si>
  <si>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</si>
  <si>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</si>
  <si>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</si>
  <si>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</si>
  <si>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</si>
  <si>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</si>
  <si>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</si>
  <si>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</si>
  <si>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</si>
  <si>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</si>
  <si>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</si>
  <si>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</si>
  <si>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</si>
  <si>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</si>
  <si>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</si>
  <si>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</si>
  <si>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</si>
  <si>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</si>
  <si>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</si>
  <si>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</si>
  <si>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</si>
  <si>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</si>
  <si>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</si>
  <si>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</si>
  <si>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</si>
  <si>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</si>
  <si>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</si>
  <si>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</si>
  <si>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</si>
  <si>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</si>
  <si>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</si>
  <si>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</si>
  <si>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</si>
  <si>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</si>
  <si>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</si>
  <si>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</si>
  <si>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</si>
  <si>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</si>
  <si>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</si>
  <si>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</si>
  <si>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</si>
  <si>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</si>
  <si>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</si>
  <si>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</si>
  <si>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</si>
  <si>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</si>
  <si>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</si>
  <si>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</si>
  <si>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</si>
  <si>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</si>
  <si>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</si>
  <si>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</si>
  <si>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</si>
  <si>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</si>
  <si>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</si>
  <si>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</si>
  <si>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</si>
  <si>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</si>
  <si>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</si>
  <si>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</si>
  <si>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</si>
  <si>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</si>
  <si>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</si>
  <si>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</si>
  <si>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</si>
  <si>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</si>
  <si>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</si>
  <si>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</si>
  <si>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</si>
  <si>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</si>
  <si>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</si>
  <si>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</si>
  <si>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</si>
  <si>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</si>
  <si>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</si>
  <si>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</si>
  <si>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</si>
  <si>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</si>
  <si>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</si>
  <si>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</si>
  <si>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</si>
  <si>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</si>
  <si>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</si>
  <si>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</si>
  <si>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</si>
  <si>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</si>
  <si>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</si>
  <si>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</si>
  <si>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</si>
  <si>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</si>
  <si>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</si>
  <si>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</si>
  <si>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</si>
  <si>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</si>
  <si>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</si>
  <si>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</si>
  <si>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</si>
  <si>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</si>
  <si>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</si>
  <si>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</si>
  <si>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</si>
  <si>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</si>
  <si>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</si>
  <si>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</si>
  <si>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</si>
  <si>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</si>
  <si>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</si>
  <si>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</si>
  <si>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</si>
  <si>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</si>
  <si>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</si>
  <si>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</si>
  <si>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</si>
  <si>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</si>
  <si>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</si>
  <si>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</si>
  <si>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</si>
  <si>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</si>
  <si>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</si>
  <si>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</si>
  <si>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</si>
  <si>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</si>
  <si>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</si>
  <si>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</si>
  <si>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</si>
  <si>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</si>
  <si>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</si>
  <si>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</si>
  <si>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</si>
  <si>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</si>
  <si>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</si>
  <si>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</si>
  <si>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</si>
  <si>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</si>
  <si>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</si>
  <si>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</si>
  <si>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</si>
  <si>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</si>
  <si>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</si>
  <si>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</si>
  <si>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</si>
  <si>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</si>
  <si>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</si>
  <si>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</si>
  <si>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</si>
  <si>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</si>
  <si>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</si>
  <si>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</si>
  <si>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</si>
  <si>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</si>
  <si>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</si>
  <si>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</si>
  <si>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</si>
  <si>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</si>
  <si>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</si>
  <si>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</si>
  <si>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</si>
  <si>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</si>
  <si>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</si>
  <si>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</si>
  <si>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</si>
  <si>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</si>
  <si>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</si>
  <si>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</si>
  <si>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</si>
  <si>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</si>
  <si>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</si>
  <si>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</si>
  <si>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</si>
  <si>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</si>
  <si>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</si>
  <si>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</si>
  <si>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</si>
  <si>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</si>
  <si>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</si>
  <si>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</si>
  <si>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</si>
  <si>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</si>
  <si>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</si>
  <si>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</si>
  <si>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</si>
  <si>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</si>
  <si>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</si>
  <si>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</si>
  <si>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</si>
  <si>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</si>
  <si>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</si>
  <si>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</si>
  <si>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</si>
  <si>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</si>
  <si>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</si>
  <si>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</si>
  <si>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</si>
  <si>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</si>
  <si>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</si>
  <si>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</si>
  <si>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</si>
  <si>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</si>
  <si>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</si>
  <si>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</si>
  <si>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</si>
  <si>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</si>
  <si>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</si>
  <si>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</si>
  <si>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</si>
  <si>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</si>
  <si>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</si>
  <si>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</si>
  <si>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</si>
  <si>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</si>
  <si>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</si>
  <si>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</si>
  <si>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</si>
  <si>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</si>
  <si>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</si>
  <si>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</si>
  <si>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</si>
  <si>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</si>
  <si>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</si>
  <si>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</si>
  <si>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</si>
  <si>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</si>
  <si>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</si>
  <si>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</si>
  <si>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</si>
  <si>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</si>
  <si>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</si>
  <si>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</si>
  <si>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</si>
  <si>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</si>
  <si>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</si>
  <si>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</si>
  <si>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</si>
  <si>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</si>
  <si>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</si>
  <si>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</si>
  <si>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</si>
  <si>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</si>
  <si>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</si>
  <si>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</si>
  <si>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</si>
  <si>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</si>
  <si>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</si>
  <si>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</si>
  <si>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</si>
  <si>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</si>
  <si>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</si>
  <si>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</si>
  <si>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</si>
  <si>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</si>
  <si>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</si>
  <si>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</si>
  <si>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</si>
  <si>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</si>
  <si>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</si>
  <si>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</si>
  <si>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</si>
  <si>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</si>
  <si>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</si>
  <si>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</si>
  <si>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</si>
  <si>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</si>
  <si>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</si>
  <si>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</si>
  <si>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</si>
  <si>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</si>
  <si>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</si>
  <si>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</si>
  <si>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</si>
  <si>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</si>
  <si>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</si>
  <si>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</si>
  <si>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</si>
  <si>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</si>
  <si>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</si>
  <si>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</si>
  <si>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</si>
  <si>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</si>
  <si>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</si>
  <si>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</si>
  <si>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</si>
  <si>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</si>
  <si>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</si>
  <si>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</si>
  <si>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</si>
  <si>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</si>
  <si>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</si>
  <si>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</si>
  <si>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</si>
  <si>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</si>
  <si>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</si>
  <si>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</si>
  <si>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</si>
  <si>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</si>
  <si>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</si>
  <si>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</si>
  <si>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</si>
  <si>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</si>
  <si>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</si>
  <si>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</si>
  <si>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</si>
  <si>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</si>
  <si>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</si>
  <si>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</si>
  <si>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</si>
  <si>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</si>
  <si>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</si>
  <si>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</si>
  <si>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</si>
  <si>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</si>
  <si>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</si>
  <si>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</si>
  <si>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</si>
  <si>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</si>
  <si>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</si>
  <si>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</si>
  <si>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</si>
  <si>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</si>
  <si>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</si>
  <si>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</si>
  <si>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</si>
  <si>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</si>
  <si>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</si>
  <si>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</si>
  <si>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</si>
  <si>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</si>
  <si>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</si>
  <si>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</si>
  <si>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</si>
  <si>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</si>
  <si>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</si>
  <si>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</si>
  <si>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</si>
  <si>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</si>
  <si>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</si>
  <si>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</si>
  <si>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</si>
  <si>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</si>
  <si>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</si>
  <si>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</si>
  <si>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</si>
  <si>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</si>
  <si>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</si>
  <si>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</si>
  <si>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</si>
  <si>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</si>
  <si>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</si>
  <si>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</si>
  <si>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</si>
  <si>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</si>
  <si>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</si>
  <si>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</si>
  <si>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</si>
  <si>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</si>
  <si>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</si>
  <si>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</si>
  <si>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</si>
  <si>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</si>
  <si>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</si>
  <si>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</si>
  <si>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</si>
  <si>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</si>
  <si>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</si>
  <si>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</si>
  <si>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</si>
  <si>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</si>
  <si>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</si>
  <si>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</si>
  <si>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</si>
  <si>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</si>
  <si>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</si>
  <si>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</si>
  <si>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</si>
  <si>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</si>
  <si>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</si>
  <si>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</si>
  <si>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</si>
  <si>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</si>
  <si>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</si>
  <si>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</si>
  <si>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</si>
  <si>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</si>
  <si>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</si>
  <si>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</si>
  <si>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</si>
  <si>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</si>
  <si>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</si>
  <si>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</si>
  <si>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</si>
  <si>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</si>
  <si>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</si>
  <si>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</si>
  <si>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</si>
  <si>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</si>
  <si>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</si>
  <si>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</si>
  <si>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</si>
  <si>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</si>
  <si>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</si>
  <si>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</si>
  <si>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</si>
  <si>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</si>
  <si>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</si>
  <si>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</si>
  <si>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</si>
  <si>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</si>
  <si>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</si>
  <si>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</si>
  <si>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</si>
  <si>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</si>
  <si>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</si>
  <si>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</si>
  <si>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</si>
  <si>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</si>
  <si>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</si>
  <si>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</si>
  <si>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</si>
  <si>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</si>
  <si>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</si>
  <si>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</si>
  <si>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</si>
  <si>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</si>
  <si>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</si>
  <si>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</si>
  <si>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</si>
  <si>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</si>
  <si>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</si>
  <si>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</si>
  <si>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</si>
  <si>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</si>
  <si>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</si>
  <si>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</si>
  <si>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</si>
  <si>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</si>
  <si>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</si>
  <si>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</si>
  <si>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</si>
  <si>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</si>
  <si>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</si>
  <si>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</si>
  <si>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</si>
  <si>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</si>
  <si>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</si>
  <si>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</si>
  <si>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</si>
  <si>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</si>
  <si>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</si>
  <si>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</si>
  <si>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</si>
  <si>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</si>
  <si>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</si>
  <si>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</si>
  <si>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</si>
  <si>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</si>
  <si>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</si>
  <si>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</si>
  <si>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</si>
  <si>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</si>
  <si>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</si>
  <si>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</si>
  <si>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</si>
  <si>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</si>
  <si>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</si>
  <si>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</si>
  <si>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</si>
  <si>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</si>
  <si>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</si>
  <si>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</si>
  <si>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</si>
  <si>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</si>
  <si>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</si>
  <si>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</si>
  <si>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</si>
  <si>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</si>
  <si>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</si>
  <si>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</si>
  <si>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</si>
  <si>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</si>
  <si>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</si>
  <si>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</si>
  <si>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</si>
  <si>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</si>
  <si>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</si>
  <si>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</si>
  <si>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</si>
  <si>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</si>
  <si>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</si>
  <si>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</si>
  <si>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</si>
  <si>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</si>
  <si>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</si>
  <si>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</si>
  <si>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</si>
  <si>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</si>
  <si>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</si>
  <si>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</si>
  <si>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</si>
  <si>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</si>
  <si>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</si>
  <si>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</si>
  <si>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</si>
  <si>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</si>
  <si>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</si>
  <si>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</si>
  <si>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</si>
  <si>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</si>
  <si>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</si>
  <si>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</si>
  <si>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</si>
  <si>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</si>
  <si>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</si>
  <si>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</si>
  <si>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</si>
  <si>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</si>
  <si>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</si>
  <si>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</si>
  <si>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</si>
  <si>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</si>
  <si>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</si>
  <si>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</si>
  <si>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</si>
  <si>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</si>
  <si>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</si>
  <si>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</si>
  <si>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</si>
  <si>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</si>
  <si>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</si>
  <si>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</si>
  <si>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</si>
  <si>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</si>
  <si>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</si>
  <si>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</si>
  <si>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</si>
  <si>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</si>
  <si>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</si>
  <si>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</si>
  <si>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</si>
  <si>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</si>
  <si>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</si>
  <si>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</si>
  <si>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</si>
  <si>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</si>
  <si>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</si>
  <si>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</si>
  <si>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</si>
  <si>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</si>
  <si>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</si>
  <si>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</si>
  <si>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</si>
  <si>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</si>
  <si>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</si>
  <si>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</si>
  <si>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</si>
  <si>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</si>
  <si>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</si>
  <si>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</si>
  <si>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</si>
  <si>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</si>
  <si>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</si>
  <si>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</si>
  <si>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</si>
  <si>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</si>
  <si>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</si>
  <si>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</si>
  <si>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</si>
  <si>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</si>
  <si>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</si>
  <si>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</si>
  <si>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</si>
  <si>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</si>
  <si>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</si>
  <si>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</si>
  <si>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</si>
  <si>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</si>
  <si>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</si>
  <si>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</si>
  <si>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</si>
  <si>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</si>
  <si>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</si>
  <si>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</si>
  <si>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</si>
  <si>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</si>
  <si>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</si>
  <si>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</si>
  <si>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</si>
  <si>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</si>
  <si>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</si>
  <si>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</si>
  <si>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</si>
  <si>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</si>
  <si>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</si>
  <si>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</si>
  <si>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</si>
  <si>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</si>
  <si>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</si>
  <si>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</si>
  <si>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</si>
  <si>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</si>
  <si>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</si>
  <si>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</si>
  <si>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</si>
  <si>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</si>
  <si>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</si>
  <si>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</si>
  <si>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</si>
  <si>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</si>
  <si>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</si>
  <si>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</si>
  <si>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</si>
  <si>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</si>
  <si>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</si>
  <si>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</si>
  <si>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</si>
  <si>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</si>
  <si>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</si>
  <si>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</si>
  <si>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</si>
  <si>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</si>
  <si>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</si>
  <si>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</si>
  <si>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</si>
  <si>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</si>
  <si>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</si>
  <si>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</si>
  <si>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</si>
  <si>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</si>
  <si>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</si>
  <si>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</si>
  <si>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</si>
  <si>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</si>
  <si>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</si>
  <si>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</si>
  <si>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</si>
  <si>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</si>
  <si>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</si>
  <si>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</si>
  <si>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</si>
  <si>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</si>
  <si>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</si>
  <si>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</si>
  <si>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</si>
  <si>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</si>
  <si>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</si>
  <si>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</si>
  <si>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</si>
  <si>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</si>
  <si>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</si>
  <si>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</si>
  <si>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</si>
  <si>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</si>
  <si>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</si>
  <si>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</si>
  <si>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</si>
  <si>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</si>
  <si>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</si>
  <si>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</si>
  <si>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</si>
  <si>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</si>
  <si>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</si>
  <si>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</si>
  <si>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</si>
  <si>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</si>
  <si>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</si>
  <si>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</si>
  <si>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</si>
  <si>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</si>
  <si>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</si>
  <si>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</si>
  <si>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</si>
  <si>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</si>
  <si>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</si>
  <si>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</si>
  <si>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</si>
  <si>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</si>
  <si>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</si>
  <si>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</si>
  <si>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</si>
  <si>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</si>
  <si>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</si>
  <si>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</si>
  <si>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</si>
  <si>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</si>
  <si>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</si>
  <si>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</si>
  <si>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</si>
  <si>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</si>
  <si>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</si>
  <si>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</si>
  <si>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</si>
  <si>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</si>
  <si>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</si>
  <si>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</si>
  <si>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</si>
  <si>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</si>
  <si>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</si>
  <si>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</si>
  <si>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</si>
  <si>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</si>
  <si>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</si>
  <si>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</si>
  <si>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</si>
  <si>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</si>
  <si>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</si>
  <si>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</si>
  <si>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</si>
  <si>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</si>
  <si>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</si>
  <si>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</si>
  <si>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</si>
  <si>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</si>
  <si>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</si>
  <si>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</si>
  <si>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</si>
  <si>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</si>
  <si>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</si>
  <si>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</si>
  <si>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</si>
  <si>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</si>
  <si>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</si>
  <si>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</si>
  <si>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</si>
  <si>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</si>
  <si>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</si>
  <si>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</si>
  <si>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</si>
  <si>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</si>
  <si>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</si>
  <si>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</si>
  <si>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</si>
  <si>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</si>
  <si>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</si>
  <si>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</si>
  <si>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</si>
  <si>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</si>
  <si>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</si>
  <si>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</si>
  <si>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</si>
  <si>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</si>
  <si>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</si>
  <si>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</si>
  <si>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</si>
  <si>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</si>
  <si>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</si>
  <si>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</si>
  <si>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</si>
  <si>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</si>
  <si>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</si>
  <si>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</si>
  <si>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</si>
  <si>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</si>
  <si>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</si>
  <si>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</si>
  <si>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</si>
  <si>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</si>
  <si>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</si>
  <si>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</si>
  <si>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</si>
  <si>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</si>
  <si>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</si>
  <si>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</si>
  <si>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</si>
  <si>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</si>
  <si>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</si>
  <si>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</si>
  <si>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</si>
  <si>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</si>
  <si>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</si>
  <si>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</si>
  <si>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</si>
  <si>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</si>
  <si>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</si>
  <si>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</si>
  <si>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</si>
  <si>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</si>
  <si>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</si>
  <si>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</si>
  <si>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</si>
  <si>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</si>
  <si>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</si>
  <si>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</si>
  <si>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</si>
  <si>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</si>
  <si>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</si>
  <si>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</si>
  <si>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</si>
  <si>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</si>
  <si>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</si>
  <si>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</si>
  <si>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</si>
  <si>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</si>
  <si>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</si>
  <si>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</si>
  <si>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</si>
  <si>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</si>
  <si>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</si>
  <si>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</si>
  <si>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</si>
  <si>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</si>
  <si>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</si>
  <si>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</si>
  <si>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</si>
  <si>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</si>
  <si>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</si>
  <si>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</si>
  <si>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</si>
  <si>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</si>
  <si>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</si>
  <si>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</si>
  <si>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</si>
  <si>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</si>
  <si>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</si>
  <si>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</si>
  <si>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</si>
  <si>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</si>
  <si>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</si>
  <si>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</si>
  <si>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</si>
  <si>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</si>
  <si>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</si>
  <si>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</si>
  <si>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</si>
  <si>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</si>
  <si>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</si>
  <si>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</si>
  <si>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</si>
  <si>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</si>
  <si>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</si>
  <si>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</si>
  <si>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</si>
  <si>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</si>
  <si>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</si>
  <si>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</si>
  <si>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</si>
  <si>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</si>
  <si>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</si>
  <si>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</si>
  <si>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</si>
  <si>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</si>
  <si>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</si>
  <si>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</si>
  <si>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</si>
  <si>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</si>
  <si>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</si>
  <si>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</si>
  <si>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</si>
  <si>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</si>
  <si>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</si>
  <si>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</si>
  <si>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</si>
  <si>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</si>
  <si>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</si>
  <si>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</si>
  <si>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</si>
  <si>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</si>
  <si>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</si>
  <si>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</si>
  <si>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</si>
  <si>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</si>
  <si>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</si>
  <si>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</si>
  <si>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</si>
  <si>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</si>
  <si>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</si>
  <si>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</si>
  <si>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</si>
  <si>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</si>
  <si>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</si>
  <si>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</si>
  <si>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</si>
  <si>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</si>
  <si>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</si>
  <si>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</si>
  <si>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</si>
  <si>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</si>
  <si>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</si>
  <si>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</si>
  <si>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</si>
  <si>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</si>
  <si>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</si>
  <si>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</si>
  <si>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</si>
  <si>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</si>
  <si>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</si>
  <si>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</si>
  <si>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</si>
  <si>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</si>
  <si>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</si>
  <si>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</si>
  <si>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</si>
  <si>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</si>
  <si>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</si>
  <si>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</si>
  <si>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</si>
  <si>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</si>
  <si>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</si>
  <si>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</si>
  <si>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</si>
  <si>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</si>
  <si>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</si>
  <si>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</si>
  <si>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</si>
  <si>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</si>
  <si>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</si>
  <si>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</si>
  <si>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</si>
  <si>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</si>
  <si>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</si>
  <si>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</si>
  <si>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</si>
  <si>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</si>
  <si>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</si>
  <si>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</si>
  <si>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</si>
  <si>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</si>
  <si>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</si>
  <si>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</si>
  <si>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</si>
  <si>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</si>
  <si>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</si>
  <si>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</si>
  <si>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</si>
  <si>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</si>
  <si>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</si>
  <si>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</si>
  <si>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</si>
  <si>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</si>
  <si>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</si>
  <si>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</si>
  <si>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</si>
  <si>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</si>
  <si>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</si>
  <si>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</si>
  <si>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</si>
  <si>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</si>
  <si>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</si>
  <si>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</si>
  <si>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</si>
  <si>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</si>
  <si>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</si>
  <si>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</si>
  <si>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</si>
  <si>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</si>
  <si>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</si>
  <si>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</si>
  <si>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</si>
  <si>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</si>
  <si>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</si>
  <si>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</si>
  <si>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</si>
  <si>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</si>
  <si>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</si>
  <si>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</si>
  <si>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</si>
  <si>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</si>
  <si>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</si>
  <si>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</si>
  <si>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</si>
  <si>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</si>
  <si>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</si>
  <si>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</si>
  <si>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</si>
  <si>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</si>
  <si>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</si>
  <si>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</si>
  <si>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</si>
  <si>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</si>
  <si>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</si>
  <si>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</si>
  <si>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</si>
  <si>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</si>
  <si>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</si>
  <si>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</si>
  <si>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</si>
  <si>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</si>
  <si>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</si>
  <si>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</si>
  <si>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</si>
  <si>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</si>
  <si>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</si>
  <si>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</si>
  <si>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</si>
  <si>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</si>
  <si>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</si>
  <si>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</si>
  <si>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</si>
  <si>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</si>
  <si>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</si>
  <si>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</si>
  <si>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</si>
  <si>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</si>
  <si>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</si>
  <si>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</si>
  <si>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</si>
  <si>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</si>
  <si>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</si>
  <si>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</si>
  <si>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</si>
  <si>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</si>
  <si>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</si>
  <si>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</si>
  <si>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</si>
  <si>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</si>
  <si>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</si>
  <si>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</si>
  <si>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</si>
  <si>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</si>
  <si>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</si>
  <si>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</si>
  <si>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</si>
  <si>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</si>
  <si>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</si>
  <si>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</si>
  <si>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</si>
  <si>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</si>
  <si>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</si>
  <si>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</si>
  <si>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</si>
  <si>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</si>
  <si>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</si>
  <si>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</si>
  <si>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</si>
  <si>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</si>
  <si>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</si>
  <si>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</si>
  <si>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</si>
  <si>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</si>
  <si>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</si>
  <si>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</si>
  <si>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</si>
  <si>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</si>
  <si>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</si>
  <si>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</si>
  <si>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</si>
  <si>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</si>
  <si>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</si>
  <si>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</si>
  <si>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</si>
  <si>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</si>
  <si>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</si>
  <si>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</si>
  <si>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</si>
  <si>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</si>
  <si>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</si>
  <si>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</si>
  <si>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</si>
  <si>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</si>
  <si>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</si>
  <si>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</si>
  <si>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</si>
  <si>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</si>
  <si>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</si>
  <si>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</si>
  <si>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</si>
  <si>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</si>
  <si>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</si>
  <si>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</si>
  <si>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</si>
  <si>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</si>
  <si>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</si>
  <si>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</si>
  <si>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</si>
  <si>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</si>
  <si>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</si>
  <si>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</si>
  <si>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</si>
  <si>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</si>
  <si>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</si>
  <si>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</si>
  <si>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</si>
  <si>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</si>
  <si>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</si>
  <si>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</si>
  <si>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</si>
  <si>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</si>
  <si>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</si>
  <si>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</si>
  <si>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</si>
  <si>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</si>
  <si>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</si>
  <si>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</si>
  <si>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</si>
  <si>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</si>
  <si>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</si>
  <si>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</si>
  <si>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</si>
  <si>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</si>
  <si>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</si>
  <si>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</si>
  <si>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</si>
  <si>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</si>
  <si>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</si>
  <si>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</si>
  <si>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</si>
  <si>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</si>
  <si>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</si>
  <si>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</si>
  <si>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</si>
  <si>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</si>
  <si>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</si>
  <si>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</si>
  <si>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</si>
  <si>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</si>
  <si>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</si>
  <si>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</si>
  <si>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</si>
  <si>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</si>
  <si>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</si>
  <si>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</si>
  <si>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</si>
  <si>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</si>
  <si>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</si>
  <si>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</si>
  <si>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</si>
  <si>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</si>
  <si>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</si>
  <si>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</si>
  <si>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</si>
  <si>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</si>
  <si>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</si>
  <si>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</si>
  <si>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</si>
  <si>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</si>
  <si>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</si>
  <si>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</si>
  <si>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</si>
  <si>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</si>
  <si>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</si>
  <si>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</si>
  <si>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</si>
  <si>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</si>
  <si>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</si>
  <si>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</si>
  <si>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</si>
  <si>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</si>
  <si>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</si>
  <si>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</si>
  <si>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</si>
  <si>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</si>
  <si>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</si>
  <si>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</si>
  <si>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</si>
  <si>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</si>
  <si>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</si>
  <si>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</si>
  <si>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</si>
  <si>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</si>
  <si>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</si>
  <si>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</si>
  <si>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</si>
  <si>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</si>
  <si>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</si>
  <si>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</si>
  <si>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</si>
  <si>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</si>
  <si>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</si>
  <si>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</si>
  <si>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</si>
  <si>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</si>
  <si>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</si>
  <si>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</si>
  <si>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</si>
  <si>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</si>
  <si>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</si>
  <si>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</si>
  <si>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</si>
  <si>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</si>
  <si>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</si>
  <si>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</si>
  <si>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</si>
  <si>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</si>
  <si>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</si>
  <si>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</si>
  <si>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</si>
  <si>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</si>
  <si>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</si>
  <si>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</si>
  <si>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</si>
  <si>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</si>
  <si>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</si>
  <si>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</si>
  <si>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</si>
  <si>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</si>
  <si>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</si>
  <si>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</si>
  <si>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</si>
  <si>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</si>
  <si>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</si>
  <si>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</si>
  <si>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</si>
  <si>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</si>
  <si>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</si>
  <si>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</si>
  <si>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</si>
  <si>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</si>
  <si>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</si>
  <si>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</si>
  <si>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</si>
  <si>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</si>
  <si>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</si>
  <si>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</si>
  <si>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</si>
  <si>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</si>
  <si>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</si>
  <si>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</si>
  <si>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</si>
  <si>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</si>
  <si>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</si>
  <si>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</si>
  <si>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</si>
  <si>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</si>
  <si>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</si>
  <si>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</si>
  <si>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</si>
  <si>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</si>
  <si>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</si>
  <si>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</si>
  <si>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</si>
  <si>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</si>
  <si>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</si>
  <si>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</si>
  <si>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</si>
  <si>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</si>
  <si>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</si>
  <si>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</si>
  <si>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</si>
  <si>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</si>
  <si>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</si>
  <si>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</si>
  <si>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</si>
  <si>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</si>
  <si>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</si>
  <si>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</si>
  <si>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</si>
  <si>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</si>
  <si>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</si>
  <si>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</si>
  <si>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</si>
  <si>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</si>
  <si>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</si>
  <si>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</si>
  <si>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</si>
  <si>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</si>
  <si>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</si>
  <si>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</si>
  <si>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</si>
  <si>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</si>
  <si>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</si>
  <si>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</si>
  <si>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</si>
  <si>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</si>
  <si>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</si>
  <si>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</si>
  <si>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</si>
  <si>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</si>
  <si>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</si>
  <si>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</si>
  <si>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</si>
  <si>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</si>
  <si>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</si>
  <si>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</si>
  <si>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</si>
  <si>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</si>
  <si>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</si>
  <si>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</si>
  <si>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</si>
  <si>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</si>
  <si>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</si>
  <si>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</si>
  <si>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</si>
  <si>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</si>
  <si>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</si>
  <si>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</si>
  <si>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</si>
  <si>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</si>
  <si>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</si>
  <si>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</si>
  <si>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</si>
  <si>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</si>
  <si>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</si>
  <si>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</si>
  <si>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</si>
  <si>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</si>
  <si>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</si>
  <si>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</si>
  <si>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</si>
  <si>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</si>
  <si>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</si>
  <si>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</si>
  <si>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</si>
  <si>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</si>
  <si>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</si>
  <si>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</si>
  <si>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</si>
  <si>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</si>
  <si>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</si>
  <si>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</si>
  <si>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</si>
  <si>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</si>
  <si>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</si>
  <si>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</si>
  <si>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</si>
  <si>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</si>
  <si>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</si>
  <si>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</si>
  <si>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</si>
  <si>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</si>
  <si>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</si>
  <si>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</si>
  <si>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</si>
  <si>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</si>
  <si>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</si>
  <si>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</si>
  <si>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</si>
  <si>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</si>
  <si>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</si>
  <si>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</si>
  <si>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</si>
  <si>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</si>
  <si>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</si>
  <si>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</si>
  <si>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</si>
  <si>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</si>
  <si>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</si>
  <si>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</si>
  <si>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</si>
  <si>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</si>
  <si>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</si>
  <si>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</si>
  <si>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</si>
  <si>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</si>
  <si>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</si>
  <si>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</si>
  <si>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</si>
  <si>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</si>
  <si>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</si>
  <si>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</si>
  <si>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</si>
  <si>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</si>
  <si>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</si>
  <si>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</si>
  <si>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</si>
  <si>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</si>
  <si>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</si>
  <si>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</si>
  <si>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</si>
  <si>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</si>
  <si>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</si>
  <si>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</si>
  <si>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</si>
  <si>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</si>
  <si>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</si>
  <si>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</si>
  <si>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</si>
  <si>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</si>
  <si>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</si>
  <si>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</si>
  <si>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</si>
  <si>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</si>
  <si>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</si>
  <si>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</si>
  <si>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</si>
  <si>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</si>
  <si>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</si>
  <si>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</si>
  <si>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</si>
  <si>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</si>
  <si>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</si>
  <si>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</si>
  <si>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</si>
  <si>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</si>
  <si>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</si>
  <si>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</si>
  <si>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</si>
  <si>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</si>
  <si>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</si>
  <si>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</si>
  <si>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</si>
  <si>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</si>
  <si>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</si>
  <si>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</si>
  <si>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</si>
  <si>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</si>
  <si>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</si>
  <si>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</si>
  <si>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</si>
  <si>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</si>
  <si>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</si>
  <si>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</si>
  <si>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</si>
  <si>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</si>
  <si>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</si>
  <si>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</si>
  <si>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</si>
  <si>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</si>
  <si>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</si>
  <si>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</si>
  <si>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</si>
  <si>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</si>
  <si>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</si>
  <si>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</si>
  <si>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</si>
  <si>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</si>
  <si>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</si>
  <si>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</si>
  <si>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</si>
  <si>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</si>
  <si>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</si>
  <si>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</si>
  <si>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</si>
  <si>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</si>
  <si>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</si>
  <si>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</si>
  <si>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</si>
  <si>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</si>
  <si>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</si>
  <si>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</si>
  <si>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</si>
  <si>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</si>
  <si>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</si>
  <si>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</si>
  <si>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</si>
  <si>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</si>
  <si>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</si>
  <si>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</si>
  <si>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</si>
  <si>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</si>
  <si>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</si>
  <si>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</si>
  <si>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</si>
  <si>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</si>
  <si>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</si>
  <si>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</si>
  <si>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</si>
  <si>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</si>
  <si>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</si>
  <si>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</si>
  <si>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</si>
  <si>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</si>
  <si>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</si>
  <si>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</si>
  <si>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</si>
  <si>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</si>
  <si>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</si>
  <si>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</si>
  <si>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</si>
  <si>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</si>
  <si>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</si>
  <si>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</si>
  <si>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</si>
  <si>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</si>
  <si>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</si>
  <si>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</si>
  <si>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</si>
  <si>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</si>
  <si>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</si>
  <si>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</si>
  <si>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</si>
  <si>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</si>
  <si>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</si>
  <si>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</si>
  <si>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</si>
  <si>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</si>
  <si>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</si>
  <si>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</si>
  <si>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</si>
  <si>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</si>
  <si>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</si>
  <si>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</si>
  <si>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</si>
  <si>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</si>
  <si>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</si>
  <si>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</si>
  <si>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</si>
  <si>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</si>
  <si>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</si>
  <si>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</si>
  <si>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</si>
  <si>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</si>
  <si>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</si>
  <si>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</si>
  <si>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</si>
  <si>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</si>
  <si>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</si>
  <si>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</si>
  <si>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</si>
  <si>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</si>
  <si>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</si>
  <si>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</si>
  <si>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</si>
  <si>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</si>
  <si>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</si>
  <si>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</si>
  <si>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</si>
  <si>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</si>
  <si>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</si>
  <si>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</si>
  <si>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</si>
  <si>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</si>
  <si>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</si>
  <si>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</si>
  <si>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</si>
  <si>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</si>
  <si>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</si>
  <si>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</si>
  <si>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</si>
  <si>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</si>
  <si>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</si>
  <si>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</si>
  <si>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</si>
  <si>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</si>
  <si>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</si>
  <si>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</si>
  <si>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</si>
  <si>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</si>
  <si>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</si>
  <si>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</si>
  <si>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</si>
  <si>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</si>
  <si>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</si>
  <si>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</si>
  <si>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</si>
  <si>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</si>
  <si>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</si>
  <si>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</si>
  <si>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</si>
  <si>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</si>
  <si>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</si>
  <si>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</si>
  <si>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</si>
  <si>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</si>
  <si>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</si>
  <si>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</si>
  <si>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</si>
  <si>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</si>
  <si>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</si>
  <si>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</si>
  <si>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</si>
  <si>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</si>
  <si>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</si>
  <si>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</si>
  <si>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</si>
  <si>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</si>
  <si>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</si>
  <si>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</si>
  <si>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</si>
  <si>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</si>
  <si>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</si>
  <si>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</si>
  <si>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</si>
  <si>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</si>
  <si>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</si>
  <si>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</si>
  <si>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</si>
  <si>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</si>
  <si>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</si>
  <si>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</si>
  <si>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</si>
  <si>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</si>
  <si>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</si>
  <si>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</si>
  <si>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</si>
  <si>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</si>
  <si>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</si>
  <si>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</si>
  <si>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</si>
  <si>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</si>
  <si>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</si>
  <si>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</si>
  <si>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</si>
  <si>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</si>
  <si>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</si>
  <si>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</si>
  <si>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</si>
  <si>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</si>
  <si>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</si>
  <si>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</si>
  <si>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</si>
  <si>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</si>
  <si>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</si>
  <si>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</si>
  <si>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</si>
  <si>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</si>
  <si>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</si>
  <si>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</si>
  <si>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</si>
  <si>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</si>
  <si>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</si>
  <si>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</si>
  <si>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</si>
  <si>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</si>
  <si>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</si>
  <si>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</si>
  <si>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</si>
  <si>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</si>
  <si>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</si>
  <si>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</si>
  <si>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</si>
  <si>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</si>
  <si>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</si>
  <si>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</si>
  <si>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</si>
  <si>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</si>
  <si>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</si>
  <si>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</si>
  <si>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</si>
  <si>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</si>
  <si>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</si>
  <si>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</si>
  <si>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</si>
  <si>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</si>
  <si>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</si>
  <si>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</si>
  <si>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</si>
  <si>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</si>
  <si>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</si>
  <si>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</si>
  <si>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</si>
  <si>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</si>
  <si>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</si>
  <si>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</si>
  <si>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</si>
  <si>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</si>
  <si>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</si>
  <si>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</si>
  <si>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</si>
  <si>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</si>
  <si>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</si>
  <si>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</si>
  <si>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</si>
  <si>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</si>
  <si>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</si>
  <si>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</si>
  <si>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</si>
  <si>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</si>
  <si>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</si>
  <si>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</si>
  <si>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</si>
  <si>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</si>
  <si>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</si>
  <si>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</si>
  <si>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</si>
  <si>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</si>
  <si>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</si>
  <si>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</si>
  <si>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</si>
  <si>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</si>
  <si>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</si>
  <si>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</si>
  <si>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</si>
  <si>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</si>
  <si>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</si>
  <si>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</si>
  <si>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</si>
  <si>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</si>
  <si>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</si>
  <si>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</si>
  <si>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</si>
  <si>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</si>
  <si>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</si>
  <si>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</si>
  <si>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</si>
  <si>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</si>
  <si>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</si>
  <si>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</si>
  <si>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</si>
  <si>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</si>
  <si>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</si>
  <si>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</si>
  <si>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</si>
  <si>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</si>
  <si>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</si>
  <si>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</si>
  <si>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</si>
  <si>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</si>
  <si>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</si>
  <si>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</si>
  <si>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</si>
  <si>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</si>
  <si>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</si>
  <si>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</si>
  <si>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</si>
  <si>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</si>
  <si>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</si>
  <si>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</si>
  <si>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</si>
  <si>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</si>
  <si>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</si>
  <si>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</si>
  <si>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</si>
  <si>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</si>
  <si>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</si>
  <si>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</si>
  <si>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</si>
  <si>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</si>
  <si>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</si>
  <si>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</si>
  <si>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</si>
  <si>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</si>
  <si>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</si>
  <si>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</si>
  <si>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</si>
  <si>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</si>
  <si>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</si>
  <si>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</si>
  <si>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</si>
  <si>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</si>
  <si>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</si>
  <si>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</si>
  <si>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</si>
  <si>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</si>
  <si>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</si>
  <si>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</si>
  <si>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</si>
  <si>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</si>
  <si>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</si>
  <si>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</si>
  <si>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</si>
  <si>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</si>
  <si>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</si>
  <si>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</si>
  <si>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</si>
  <si>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</si>
  <si>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</si>
  <si>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</si>
  <si>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</si>
  <si>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</si>
  <si>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</si>
  <si>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</si>
  <si>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</si>
  <si>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</si>
  <si>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</si>
  <si>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</si>
  <si>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</si>
  <si>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</si>
  <si>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</si>
  <si>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</si>
  <si>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</si>
  <si>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</si>
  <si>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</si>
  <si>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</si>
  <si>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</si>
  <si>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</si>
  <si>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</si>
  <si>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</si>
  <si>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</si>
  <si>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</si>
  <si>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</si>
  <si>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</si>
  <si>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</si>
  <si>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</si>
  <si>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</si>
  <si>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</si>
  <si>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</si>
  <si>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</si>
  <si>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</si>
  <si>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</si>
  <si>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</si>
  <si>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</si>
  <si>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</si>
  <si>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</si>
  <si>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</si>
  <si>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</si>
  <si>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</si>
  <si>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</si>
  <si>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</si>
  <si>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</si>
  <si>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</si>
  <si>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</si>
  <si>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</si>
  <si>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</si>
  <si>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</si>
  <si>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</si>
  <si>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</si>
  <si>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</si>
  <si>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</si>
  <si>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</si>
  <si>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</si>
  <si>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</si>
  <si>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</si>
  <si>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</si>
  <si>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</si>
  <si>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</si>
  <si>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</si>
  <si>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</si>
  <si>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</si>
  <si>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</si>
  <si>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</si>
  <si>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</si>
  <si>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</si>
  <si>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</si>
  <si>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</si>
  <si>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</si>
  <si>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</si>
  <si>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</si>
  <si>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</si>
  <si>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</si>
  <si>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</si>
  <si>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</si>
  <si>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</si>
  <si>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</si>
  <si>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</si>
  <si>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</si>
  <si>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</si>
  <si>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</si>
  <si>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</si>
  <si>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</si>
  <si>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</si>
  <si>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</si>
  <si>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</si>
  <si>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</si>
  <si>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</si>
  <si>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</si>
  <si>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</si>
  <si>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</si>
  <si>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</si>
  <si>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</si>
  <si>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</si>
  <si>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</si>
  <si>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</si>
  <si>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</si>
  <si>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</si>
  <si>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</si>
  <si>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</si>
  <si>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</si>
  <si>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</si>
  <si>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</si>
  <si>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</si>
  <si>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</si>
  <si>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</si>
  <si>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</si>
  <si>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</si>
  <si>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</si>
  <si>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</si>
  <si>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</si>
  <si>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</si>
  <si>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</si>
  <si>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</si>
  <si>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</si>
  <si>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</si>
  <si>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</si>
  <si>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</si>
  <si>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</si>
  <si>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</si>
  <si>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</si>
  <si>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</si>
  <si>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</si>
  <si>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</si>
  <si>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</si>
  <si>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</si>
  <si>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</si>
  <si>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</si>
  <si>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</si>
  <si>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</si>
  <si>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</si>
  <si>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</si>
  <si>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</si>
  <si>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</si>
  <si>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</si>
  <si>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</si>
  <si>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</si>
  <si>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</si>
  <si>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</si>
  <si>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</si>
  <si>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</si>
  <si>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</si>
  <si>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</si>
  <si>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</si>
  <si>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</si>
  <si>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</si>
  <si>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</si>
  <si>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</si>
  <si>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</si>
  <si>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</si>
  <si>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</si>
  <si>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</si>
  <si>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</si>
  <si>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</si>
  <si>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</si>
  <si>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</si>
  <si>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</si>
  <si>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</si>
  <si>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</si>
  <si>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</si>
  <si>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</si>
  <si>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</si>
  <si>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</si>
  <si>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</si>
  <si>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</si>
  <si>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</si>
  <si>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</si>
  <si>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</si>
  <si>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</si>
  <si>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</si>
  <si>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</si>
  <si>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</si>
  <si>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</si>
  <si>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</si>
  <si>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</si>
  <si>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</si>
  <si>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</si>
  <si>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</si>
  <si>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</si>
  <si>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</si>
  <si>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</si>
  <si>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</si>
  <si>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</si>
  <si>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</si>
  <si>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</si>
  <si>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</si>
  <si>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</si>
  <si>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</si>
  <si>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</si>
  <si>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</si>
  <si>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</si>
  <si>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</si>
  <si>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</si>
  <si>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</si>
  <si>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</si>
  <si>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</si>
  <si>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</si>
  <si>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</si>
  <si>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</si>
  <si>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</si>
  <si>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</si>
  <si>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</si>
  <si>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</si>
  <si>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</si>
  <si>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</si>
  <si>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</si>
  <si>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</si>
  <si>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</si>
  <si>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</si>
  <si>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</si>
  <si>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</si>
  <si>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</si>
  <si>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</si>
  <si>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</si>
  <si>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</si>
  <si>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</si>
  <si>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</si>
  <si>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</si>
  <si>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</si>
  <si>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</si>
  <si>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</si>
  <si>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</si>
  <si>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</si>
  <si>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</si>
  <si>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</si>
  <si>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</si>
  <si>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</si>
  <si>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</si>
  <si>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</si>
  <si>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</si>
  <si>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</si>
  <si>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</si>
  <si>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</si>
  <si>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</si>
  <si>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</si>
  <si>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</si>
  <si>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</si>
  <si>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</si>
  <si>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</si>
  <si>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</si>
  <si>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</si>
  <si>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</si>
  <si>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</si>
  <si>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</si>
  <si>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</si>
  <si>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</si>
  <si>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</si>
  <si>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</si>
  <si>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</si>
  <si>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</si>
  <si>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</si>
  <si>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</si>
  <si>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</si>
  <si>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</si>
  <si>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</si>
  <si>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</si>
  <si>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</si>
  <si>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</si>
  <si>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</si>
  <si>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</si>
  <si>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</si>
  <si>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</si>
  <si>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</si>
  <si>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</si>
  <si>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</si>
  <si>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</si>
  <si>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</si>
  <si>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</si>
  <si>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</si>
  <si>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</si>
  <si>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</si>
  <si>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</si>
  <si>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</si>
  <si>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</si>
  <si>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</si>
  <si>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</si>
  <si>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</si>
  <si>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</si>
  <si>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</si>
  <si>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</si>
  <si>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</si>
  <si>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</si>
  <si>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</si>
  <si>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</si>
  <si>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</si>
  <si>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</si>
  <si>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</si>
  <si>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</si>
  <si>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</si>
  <si>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</si>
  <si>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</si>
  <si>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</si>
  <si>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</si>
  <si>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</si>
  <si>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</si>
  <si>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</si>
  <si>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</si>
  <si>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</si>
  <si>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</si>
  <si>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</si>
  <si>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</si>
  <si>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</si>
  <si>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</si>
  <si>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</si>
  <si>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</si>
  <si>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</si>
  <si>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</si>
  <si>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</si>
  <si>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</si>
  <si>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</si>
  <si>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</si>
  <si>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</si>
  <si>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</si>
  <si>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</si>
  <si>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</si>
  <si>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</si>
  <si>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</si>
  <si>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</si>
  <si>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</si>
  <si>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</si>
  <si>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</si>
  <si>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</si>
  <si>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</si>
  <si>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</si>
  <si>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</si>
  <si>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</si>
  <si>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</si>
  <si>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</si>
  <si>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</si>
  <si>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</si>
  <si>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</si>
  <si>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</si>
  <si>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</si>
  <si>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</si>
  <si>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</si>
  <si>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</si>
  <si>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</si>
  <si>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</si>
  <si>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</si>
  <si>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</si>
  <si>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</si>
  <si>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</si>
  <si>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</si>
  <si>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</si>
  <si>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</si>
  <si>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</si>
  <si>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</si>
  <si>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</si>
  <si>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</si>
  <si>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</si>
  <si>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</si>
  <si>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</si>
  <si>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</si>
  <si>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</si>
  <si>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</si>
  <si>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</si>
  <si>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</si>
  <si>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</si>
  <si>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</si>
  <si>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</si>
  <si>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</si>
  <si>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</si>
  <si>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</si>
  <si>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</si>
  <si>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</si>
  <si>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</si>
  <si>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</si>
  <si>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</si>
  <si>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</si>
  <si>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</si>
  <si>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</si>
  <si>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</si>
  <si>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</si>
  <si>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</si>
  <si>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</si>
  <si>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</si>
  <si>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</si>
  <si>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</si>
  <si>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</si>
  <si>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</si>
  <si>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</si>
  <si>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</si>
  <si>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</si>
  <si>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</si>
  <si>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</si>
  <si>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</si>
  <si>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</si>
  <si>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</si>
  <si>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</si>
  <si>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</si>
  <si>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</si>
  <si>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</si>
  <si>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</si>
  <si>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</si>
  <si>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</si>
  <si>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</si>
  <si>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</si>
  <si>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</si>
  <si>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</si>
  <si>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</si>
  <si>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</si>
  <si>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</si>
  <si>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</si>
  <si>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</si>
  <si>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</si>
  <si>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</si>
  <si>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</si>
  <si>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</si>
  <si>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</si>
  <si>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</si>
  <si>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</si>
  <si>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</si>
  <si>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</si>
  <si>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</si>
  <si>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</si>
  <si>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</si>
  <si>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</si>
  <si>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</si>
  <si>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</si>
  <si>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</si>
  <si>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</si>
  <si>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</si>
  <si>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</si>
  <si>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</si>
  <si>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</si>
  <si>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</si>
  <si>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</si>
  <si>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</si>
  <si>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</si>
  <si>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</si>
  <si>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</si>
  <si>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</si>
  <si>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</si>
  <si>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</si>
  <si>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</si>
  <si>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</si>
  <si>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</si>
  <si>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</si>
  <si>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</si>
  <si>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</si>
  <si>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</si>
  <si>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</si>
  <si>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</si>
  <si>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</si>
  <si>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</si>
  <si>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</si>
  <si>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</si>
  <si>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</si>
  <si>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</si>
  <si>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</si>
  <si>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</si>
  <si>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</si>
  <si>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</si>
  <si>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</si>
  <si>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</si>
  <si>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</si>
  <si>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</si>
  <si>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</si>
  <si>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</si>
  <si>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</si>
  <si>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</si>
  <si>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</si>
  <si>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</si>
  <si>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</si>
  <si>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</si>
  <si>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</si>
  <si>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</si>
  <si>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</si>
  <si>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</si>
  <si>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</si>
  <si>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</si>
  <si>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</si>
  <si>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</si>
  <si>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</si>
  <si>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</si>
  <si>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</si>
  <si>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</si>
  <si>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</si>
  <si>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</si>
  <si>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</si>
  <si>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</si>
  <si>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</si>
  <si>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</si>
  <si>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</si>
  <si>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</si>
  <si>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</si>
  <si>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</si>
  <si>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</si>
  <si>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</si>
  <si>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</si>
  <si>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</si>
  <si>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</si>
  <si>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</si>
  <si>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</si>
  <si>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</si>
  <si>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</si>
  <si>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</si>
  <si>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</si>
  <si>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</si>
  <si>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</si>
  <si>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</si>
  <si>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</si>
  <si>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</si>
  <si>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</si>
  <si>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</si>
  <si>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</si>
  <si>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</si>
  <si>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</si>
  <si>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</si>
  <si>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</si>
  <si>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</si>
  <si>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</si>
  <si>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</si>
  <si>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</si>
  <si>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</si>
  <si>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</si>
  <si>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</si>
  <si>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</si>
  <si>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</si>
  <si>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</si>
  <si>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</si>
  <si>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</si>
  <si>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</si>
  <si>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</si>
  <si>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</si>
  <si>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</si>
  <si>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</si>
  <si>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</si>
  <si>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</si>
  <si>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</si>
  <si>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</si>
  <si>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</si>
  <si>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</si>
  <si>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</si>
  <si>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</si>
  <si>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</si>
  <si>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</si>
  <si>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</si>
  <si>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</si>
  <si>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</si>
  <si>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</si>
  <si>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</si>
  <si>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</si>
  <si>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</si>
  <si>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</si>
  <si>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</si>
  <si>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</si>
  <si>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</si>
  <si>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</si>
  <si>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</si>
  <si>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</si>
  <si>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</si>
  <si>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</si>
  <si>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</si>
  <si>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</si>
  <si>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</si>
  <si>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</si>
  <si>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</si>
  <si>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</si>
  <si>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</si>
  <si>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</si>
  <si>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</si>
  <si>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</si>
  <si>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</si>
  <si>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</si>
  <si>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</si>
  <si>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</si>
  <si>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</si>
  <si>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</si>
  <si>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</si>
  <si>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</si>
  <si>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</si>
  <si>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</si>
  <si>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</si>
  <si>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</si>
  <si>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</si>
  <si>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</si>
  <si>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</si>
  <si>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</si>
  <si>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</si>
  <si>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</si>
  <si>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</si>
  <si>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</si>
  <si>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</si>
  <si>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</si>
  <si>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</si>
  <si>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</si>
  <si>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</si>
  <si>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</si>
  <si>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</si>
  <si>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</si>
  <si>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</si>
  <si>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</si>
  <si>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</si>
  <si>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</si>
  <si>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</si>
  <si>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</si>
  <si>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</si>
  <si>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</si>
  <si>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</si>
  <si>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</si>
  <si>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</si>
  <si>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</si>
  <si>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</si>
  <si>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</si>
  <si>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</si>
  <si>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</si>
  <si>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</si>
  <si>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</si>
  <si>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</si>
  <si>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</si>
  <si>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</si>
  <si>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</si>
  <si>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</si>
  <si>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</si>
  <si>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</si>
  <si>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</si>
  <si>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</si>
  <si>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</si>
  <si>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</si>
  <si>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</si>
  <si>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</si>
  <si>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</si>
  <si>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</si>
  <si>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</si>
  <si>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</si>
  <si>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</si>
  <si>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</si>
  <si>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</si>
  <si>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</si>
  <si>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</si>
  <si>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</si>
  <si>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</si>
  <si>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</si>
  <si>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</si>
  <si>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</si>
  <si>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</si>
  <si>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</si>
  <si>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</si>
  <si>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</si>
  <si>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</si>
  <si>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</si>
  <si>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</si>
  <si>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</si>
  <si>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</si>
  <si>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</si>
  <si>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</si>
  <si>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</si>
  <si>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</si>
  <si>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</si>
  <si>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</si>
  <si>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</si>
  <si>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</si>
  <si>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</si>
  <si>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</si>
  <si>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</si>
  <si>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</si>
  <si>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</si>
  <si>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</si>
  <si>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</si>
  <si>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</si>
  <si>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</si>
  <si>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</si>
  <si>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</si>
  <si>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</si>
  <si>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</si>
  <si>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</si>
  <si>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</si>
  <si>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</si>
  <si>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</si>
  <si>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</si>
  <si>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</si>
  <si>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</si>
  <si>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</si>
  <si>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</si>
  <si>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</si>
  <si>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</si>
  <si>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</si>
  <si>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</si>
  <si>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</si>
  <si>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</si>
  <si>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</si>
  <si>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</si>
  <si>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</si>
  <si>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</si>
  <si>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</si>
  <si>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</si>
  <si>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</si>
  <si>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</si>
  <si>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</si>
  <si>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</si>
  <si>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</si>
  <si>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</si>
  <si>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</si>
  <si>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</si>
  <si>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</si>
  <si>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</si>
  <si>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</si>
  <si>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</si>
  <si>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</si>
  <si>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</si>
  <si>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</si>
  <si>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</si>
  <si>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</si>
  <si>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</si>
  <si>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</si>
  <si>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</si>
  <si>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</si>
  <si>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</si>
  <si>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</si>
  <si>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</si>
  <si>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</si>
  <si>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</si>
  <si>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</si>
  <si>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</si>
  <si>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</si>
  <si>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</si>
  <si>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</si>
  <si>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</si>
  <si>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</si>
  <si>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</si>
  <si>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</si>
  <si>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</si>
  <si>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</si>
  <si>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</si>
  <si>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</si>
  <si>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</si>
  <si>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</si>
  <si>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</si>
  <si>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</si>
  <si>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</si>
  <si>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</si>
  <si>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</si>
  <si>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</si>
  <si>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</si>
  <si>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</si>
  <si>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</si>
  <si>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</si>
  <si>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</si>
  <si>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</si>
  <si>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</si>
  <si>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</si>
  <si>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</si>
  <si>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</si>
  <si>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</si>
  <si>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</si>
  <si>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</si>
  <si>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</si>
  <si>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</si>
  <si>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</si>
  <si>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</si>
  <si>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</si>
  <si>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</si>
  <si>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</si>
  <si>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</si>
  <si>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</si>
  <si>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</si>
  <si>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</si>
  <si>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</si>
  <si>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</si>
  <si>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</si>
  <si>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</si>
  <si>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</si>
  <si>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</si>
  <si>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</si>
  <si>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</si>
  <si>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</si>
  <si>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</si>
  <si>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</si>
  <si>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</si>
  <si>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</si>
  <si>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</si>
  <si>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</si>
  <si>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</si>
  <si>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</si>
  <si>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</si>
  <si>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</si>
  <si>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</si>
  <si>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</si>
  <si>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</si>
  <si>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</si>
  <si>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</si>
  <si>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</si>
  <si>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</si>
  <si>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</si>
  <si>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</si>
  <si>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</si>
  <si>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</si>
  <si>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</si>
  <si>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</si>
  <si>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</si>
  <si>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</si>
  <si>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</si>
  <si>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</si>
  <si>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</si>
  <si>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</si>
  <si>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</si>
  <si>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</si>
  <si>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</si>
  <si>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</si>
  <si>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</si>
  <si>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</si>
  <si>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</si>
  <si>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</si>
  <si>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</si>
  <si>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</si>
  <si>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</si>
  <si>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</si>
  <si>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</si>
  <si>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</si>
  <si>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</si>
  <si>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</si>
  <si>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</si>
  <si>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</si>
  <si>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</si>
  <si>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</si>
  <si>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</si>
  <si>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</si>
  <si>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</si>
  <si>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</si>
  <si>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</si>
  <si>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</si>
  <si>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</si>
  <si>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</si>
  <si>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</si>
  <si>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</si>
  <si>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</si>
  <si>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</si>
  <si>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</si>
  <si>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</si>
  <si>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</si>
  <si>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</si>
  <si>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</si>
  <si>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</si>
  <si>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</si>
  <si>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</si>
  <si>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</si>
  <si>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</si>
  <si>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</si>
  <si>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</si>
  <si>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</si>
  <si>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</si>
  <si>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</si>
  <si>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</si>
  <si>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</si>
  <si>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</si>
  <si>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</si>
  <si>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</si>
  <si>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</si>
  <si>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</si>
  <si>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</si>
  <si>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</si>
  <si>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</si>
  <si>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</si>
  <si>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</si>
  <si>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</si>
  <si>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</si>
  <si>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</si>
  <si>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</si>
  <si>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</si>
  <si>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</si>
  <si>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</si>
  <si>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</si>
  <si>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</si>
  <si>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</si>
  <si>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</si>
  <si>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</si>
  <si>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</si>
  <si>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</si>
  <si>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</si>
  <si>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</si>
  <si>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</si>
  <si>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</si>
  <si>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</si>
  <si>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</si>
  <si>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</si>
  <si>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</si>
  <si>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</si>
  <si>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</si>
  <si>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</si>
  <si>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</si>
  <si>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</si>
  <si>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</si>
  <si>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</si>
  <si>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</si>
  <si>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</si>
  <si>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</si>
  <si>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</si>
  <si>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</si>
  <si>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</si>
  <si>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</si>
  <si>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</si>
  <si>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</si>
  <si>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</si>
  <si>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</si>
  <si>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</si>
  <si>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</si>
  <si>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</si>
  <si>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</si>
  <si>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</si>
  <si>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</si>
  <si>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</si>
  <si>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</si>
  <si>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</si>
  <si>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</si>
  <si>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</si>
  <si>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</si>
  <si>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</si>
  <si>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</si>
  <si>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</si>
  <si>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</si>
  <si>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</si>
  <si>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</si>
  <si>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</si>
  <si>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</si>
  <si>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</si>
  <si>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</si>
  <si>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</si>
  <si>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</si>
  <si>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</si>
  <si>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</si>
  <si>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</si>
  <si>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</si>
  <si>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</si>
  <si>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</si>
  <si>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</si>
  <si>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</si>
  <si>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</si>
  <si>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</si>
  <si>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</si>
  <si>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</si>
  <si>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</si>
  <si>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</si>
  <si>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</si>
  <si>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</si>
  <si>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</si>
  <si>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</si>
  <si>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</si>
  <si>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</si>
  <si>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</si>
  <si>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</si>
  <si>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</si>
  <si>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</si>
  <si>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</si>
  <si>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</si>
  <si>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</si>
  <si>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</si>
  <si>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</si>
  <si>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</si>
  <si>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</si>
  <si>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</si>
  <si>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</si>
  <si>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</si>
  <si>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</si>
  <si>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</si>
  <si>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</si>
  <si>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</si>
  <si>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</si>
  <si>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</si>
  <si>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</si>
  <si>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</si>
  <si>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</si>
  <si>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</si>
  <si>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</si>
  <si>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</si>
  <si>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</si>
  <si>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</si>
  <si>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</si>
  <si>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</si>
  <si>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</si>
  <si>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</si>
  <si>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</si>
  <si>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</si>
  <si>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</si>
  <si>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</si>
  <si>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</si>
  <si>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</si>
  <si>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</si>
  <si>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</si>
  <si>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</si>
  <si>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</si>
  <si>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</si>
  <si>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</si>
  <si>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</si>
  <si>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</si>
  <si>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</si>
  <si>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</si>
  <si>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</si>
  <si>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</si>
  <si>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</si>
  <si>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</si>
  <si>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</si>
  <si>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</si>
  <si>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</si>
  <si>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</si>
  <si>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</si>
  <si>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</si>
  <si>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</si>
  <si>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</si>
  <si>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</si>
  <si>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</si>
  <si>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</si>
  <si>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</si>
  <si>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</si>
  <si>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</si>
  <si>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</si>
  <si>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</si>
  <si>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</si>
  <si>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</si>
  <si>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</si>
  <si>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</si>
  <si>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</si>
  <si>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</si>
  <si>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</si>
  <si>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</si>
  <si>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</si>
  <si>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</si>
  <si>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</si>
  <si>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</si>
  <si>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</si>
  <si>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</si>
  <si>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</si>
  <si>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</si>
  <si>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</si>
  <si>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</si>
  <si>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</si>
  <si>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</si>
  <si>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</si>
  <si>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</si>
  <si>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</si>
  <si>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</si>
  <si>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</si>
  <si>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</si>
  <si>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</si>
  <si>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</si>
  <si>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</si>
  <si>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</si>
  <si>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</si>
  <si>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</si>
  <si>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</si>
  <si>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</si>
  <si>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</si>
  <si>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</si>
  <si>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</si>
  <si>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</si>
  <si>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</si>
  <si>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</si>
  <si>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</si>
  <si>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</si>
  <si>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</si>
  <si>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</si>
  <si>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</si>
  <si>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</si>
  <si>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</si>
  <si>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</si>
  <si>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</si>
  <si>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</si>
  <si>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</si>
  <si>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</si>
  <si>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</si>
  <si>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</si>
  <si>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</si>
  <si>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</si>
  <si>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</si>
  <si>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</si>
  <si>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</si>
  <si>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</si>
  <si>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</si>
  <si>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</si>
  <si>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</si>
  <si>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</si>
  <si>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</si>
  <si>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</si>
  <si>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</si>
  <si>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</si>
  <si>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</si>
  <si>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</si>
  <si>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</si>
  <si>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</si>
  <si>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</si>
  <si>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</si>
  <si>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</si>
  <si>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</si>
  <si>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</si>
  <si>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</si>
  <si>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</si>
  <si>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</si>
  <si>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</si>
  <si>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</si>
  <si>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</si>
  <si>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</si>
  <si>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</si>
  <si>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</si>
  <si>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</si>
  <si>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</si>
  <si>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</si>
  <si>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</si>
  <si>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</si>
  <si>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</si>
  <si>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</si>
  <si>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</si>
  <si>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</si>
  <si>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</si>
  <si>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</si>
  <si>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</si>
  <si>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</si>
  <si>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</si>
  <si>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</si>
  <si>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</si>
  <si>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</si>
  <si>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</si>
  <si>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</si>
  <si>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</si>
  <si>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</si>
  <si>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</si>
  <si>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</si>
  <si>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</si>
  <si>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</si>
  <si>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</si>
  <si>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</si>
  <si>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</si>
  <si>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</si>
  <si>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</si>
  <si>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</si>
  <si>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</si>
  <si>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</si>
  <si>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</si>
  <si>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</si>
  <si>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</si>
  <si>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</si>
  <si>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</si>
  <si>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</si>
  <si>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</si>
  <si>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</si>
  <si>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</si>
  <si>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</si>
  <si>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</si>
  <si>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</si>
  <si>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</si>
  <si>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</si>
  <si>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</si>
  <si>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</si>
  <si>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</si>
  <si>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</si>
  <si>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</si>
  <si>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</si>
  <si>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</si>
  <si>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</si>
  <si>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</si>
  <si>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</si>
  <si>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</si>
  <si>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</si>
  <si>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</si>
  <si>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</si>
  <si>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</si>
  <si>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</si>
  <si>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</si>
  <si>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</si>
  <si>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</si>
  <si>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</si>
  <si>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</si>
  <si>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</si>
  <si>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</si>
  <si>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</si>
  <si>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</si>
  <si>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</si>
  <si>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</si>
  <si>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</si>
  <si>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</si>
  <si>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</si>
  <si>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</si>
  <si>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</si>
  <si>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</si>
  <si>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</si>
  <si>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</si>
  <si>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</si>
  <si>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</si>
  <si>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</si>
  <si>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</si>
  <si>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</si>
  <si>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</si>
  <si>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</si>
  <si>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</si>
  <si>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</si>
  <si>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</si>
  <si>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</si>
  <si>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</si>
  <si>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</si>
  <si>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</si>
  <si>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</si>
  <si>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</si>
  <si>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</si>
  <si>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</si>
  <si>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</si>
  <si>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</si>
  <si>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</si>
  <si>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</si>
  <si>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</si>
  <si>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</si>
  <si>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</si>
  <si>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</si>
  <si>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</si>
  <si>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</si>
  <si>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</si>
  <si>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</si>
  <si>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</si>
  <si>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</si>
  <si>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</si>
  <si>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</si>
  <si>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</si>
  <si>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</si>
  <si>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</si>
  <si>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</si>
  <si>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</si>
  <si>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</si>
  <si>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</si>
  <si>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</si>
  <si>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</si>
  <si>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</si>
  <si>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</si>
  <si>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</si>
  <si>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</si>
  <si>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</si>
  <si>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</si>
  <si>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</si>
  <si>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</si>
  <si>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</si>
  <si>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</si>
  <si>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</si>
  <si>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</si>
  <si>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</si>
  <si>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</si>
  <si>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</si>
  <si>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</si>
  <si>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</si>
  <si>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</si>
  <si>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</si>
  <si>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</si>
  <si>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</si>
  <si>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</si>
  <si>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</si>
  <si>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</si>
  <si>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</si>
  <si>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</si>
  <si>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</si>
  <si>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</si>
  <si>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</si>
  <si>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</si>
  <si>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</si>
  <si>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</si>
  <si>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</si>
  <si>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</si>
  <si>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</si>
  <si>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</si>
  <si>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</si>
  <si>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</si>
  <si>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</si>
  <si>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</si>
  <si>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</si>
  <si>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</si>
  <si>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</si>
  <si>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</si>
  <si>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</si>
  <si>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</si>
  <si>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</si>
  <si>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</si>
  <si>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</si>
  <si>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</si>
  <si>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</si>
  <si>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</si>
  <si>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</si>
  <si>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</si>
  <si>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</si>
  <si>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</si>
  <si>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</si>
  <si>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</si>
  <si>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</si>
  <si>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</si>
  <si>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</si>
  <si>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</si>
  <si>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</si>
  <si>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</si>
  <si>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</si>
  <si>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</si>
  <si>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</si>
  <si>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</si>
  <si>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</si>
  <si>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</si>
  <si>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</si>
  <si>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</si>
  <si>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</si>
  <si>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</si>
  <si>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</si>
  <si>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</si>
  <si>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</si>
  <si>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</si>
  <si>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</si>
  <si>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</si>
  <si>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</si>
  <si>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</si>
  <si>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</si>
  <si>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</si>
  <si>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</si>
  <si>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</si>
  <si>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</si>
  <si>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</si>
  <si>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</si>
  <si>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</si>
  <si>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</si>
  <si>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</si>
  <si>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</si>
  <si>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</si>
  <si>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</si>
  <si>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</si>
  <si>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</si>
  <si>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</si>
  <si>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</si>
  <si>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</si>
  <si>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</si>
  <si>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</si>
  <si>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</si>
  <si>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</si>
  <si>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</si>
  <si>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</si>
  <si>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</si>
  <si>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</si>
  <si>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</si>
  <si>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</si>
  <si>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</si>
  <si>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</si>
  <si>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</si>
  <si>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</si>
  <si>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</si>
  <si>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</si>
  <si>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</si>
  <si>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</si>
  <si>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</si>
  <si>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</si>
  <si>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</si>
  <si>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</si>
  <si>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</si>
  <si>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</si>
  <si>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</si>
  <si>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</si>
  <si>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</si>
  <si>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</si>
  <si>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</si>
  <si>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</si>
  <si>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</si>
  <si>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</si>
  <si>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</si>
  <si>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</si>
  <si>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</si>
  <si>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</si>
  <si>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</si>
  <si>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</si>
  <si>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</si>
  <si>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</si>
  <si>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</si>
  <si>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</si>
  <si>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</si>
  <si>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</si>
  <si>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</si>
  <si>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</si>
  <si>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</si>
  <si>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</si>
  <si>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</si>
  <si>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</si>
  <si>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</si>
  <si>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</si>
  <si>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</si>
  <si>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</si>
  <si>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</si>
  <si>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</si>
  <si>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</si>
  <si>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</si>
  <si>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</si>
  <si>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</si>
  <si>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</si>
  <si>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</si>
  <si>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</si>
  <si>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</si>
  <si>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</si>
  <si>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</si>
  <si>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</si>
  <si>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</si>
  <si>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</si>
  <si>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</si>
  <si>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</si>
  <si>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</si>
  <si>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</si>
  <si>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</si>
  <si>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</si>
  <si>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</si>
  <si>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</si>
  <si>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</si>
  <si>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</si>
  <si>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</si>
  <si>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</si>
  <si>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</si>
  <si>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</si>
  <si>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</si>
  <si>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</si>
  <si>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</si>
  <si>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</si>
  <si>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</si>
  <si>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</si>
  <si>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</si>
  <si>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</si>
  <si>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</si>
  <si>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</si>
  <si>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</si>
  <si>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</si>
  <si>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</si>
  <si>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</si>
  <si>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</si>
  <si>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</si>
  <si>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</si>
  <si>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</si>
  <si>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</si>
  <si>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</si>
  <si>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</si>
  <si>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</si>
  <si>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</si>
  <si>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</si>
  <si>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</si>
  <si>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</si>
  <si>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</si>
  <si>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</si>
  <si>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</si>
  <si>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</si>
  <si>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</si>
  <si>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</si>
  <si>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</si>
  <si>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</si>
  <si>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</si>
  <si>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</si>
  <si>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</si>
  <si>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</si>
  <si>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</si>
  <si>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</si>
  <si>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</si>
  <si>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</si>
  <si>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</si>
  <si>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</si>
  <si>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</si>
  <si>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</si>
  <si>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</si>
  <si>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</si>
  <si>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</si>
  <si>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</si>
  <si>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</si>
  <si>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</si>
  <si>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</si>
  <si>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</si>
  <si>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</si>
  <si>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</si>
  <si>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</si>
  <si>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</si>
  <si>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</si>
  <si>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</si>
  <si>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</si>
  <si>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</si>
  <si>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</si>
  <si>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</si>
  <si>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</si>
  <si>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</si>
  <si>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</si>
  <si>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</si>
  <si>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</si>
  <si>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</si>
  <si>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</si>
  <si>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</si>
  <si>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</si>
  <si>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</si>
  <si>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</si>
  <si>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</si>
  <si>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</si>
  <si>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</si>
  <si>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</si>
  <si>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</si>
  <si>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</si>
  <si>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</si>
  <si>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</si>
  <si>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</si>
  <si>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</si>
  <si>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</si>
  <si>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</si>
  <si>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</si>
  <si>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</si>
  <si>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</si>
  <si>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</si>
  <si>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</si>
  <si>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</si>
  <si>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</si>
  <si>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</si>
  <si>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</si>
  <si>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</si>
  <si>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</si>
  <si>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</si>
  <si>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</si>
  <si>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</si>
  <si>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</si>
  <si>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</si>
  <si>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</si>
  <si>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</si>
  <si>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</si>
  <si>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</si>
  <si>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</si>
  <si>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</si>
  <si>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</si>
  <si>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</si>
  <si>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</si>
  <si>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</si>
  <si>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</si>
  <si>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</si>
  <si>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</si>
  <si>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</si>
  <si>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</si>
  <si>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</si>
  <si>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</si>
  <si>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</si>
  <si>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</si>
  <si>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</si>
  <si>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</si>
  <si>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</si>
  <si>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</si>
  <si>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</si>
  <si>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</si>
  <si>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</si>
  <si>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</si>
  <si>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</si>
  <si>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</si>
  <si>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</si>
  <si>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</si>
  <si>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</si>
  <si>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</si>
  <si>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</si>
  <si>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</si>
  <si>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</si>
  <si>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</si>
  <si>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</si>
  <si>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</si>
  <si>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</si>
  <si>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</si>
  <si>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</si>
  <si>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</si>
  <si>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</si>
  <si>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</si>
  <si>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</si>
  <si>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</si>
  <si>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</si>
  <si>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</si>
  <si>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</si>
  <si>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</si>
  <si>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</si>
  <si>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</si>
  <si>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</si>
  <si>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</si>
  <si>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</si>
  <si>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</si>
  <si>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</si>
  <si>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</si>
  <si>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</si>
  <si>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</si>
  <si>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</si>
  <si>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</si>
  <si>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</si>
  <si>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</si>
  <si>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</si>
  <si>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</si>
  <si>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</si>
  <si>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</si>
  <si>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</si>
  <si>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</si>
  <si>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</si>
  <si>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</si>
  <si>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</si>
  <si>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</si>
  <si>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</si>
  <si>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</si>
  <si>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</si>
  <si>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</si>
  <si>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</si>
  <si>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</si>
  <si>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</si>
  <si>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</si>
  <si>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</si>
  <si>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</si>
  <si>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</si>
  <si>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</si>
  <si>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</si>
  <si>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</si>
  <si>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</si>
  <si>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</si>
  <si>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</si>
  <si>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</si>
  <si>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</si>
  <si>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</si>
  <si>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</si>
  <si>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</si>
  <si>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</si>
  <si>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</si>
  <si>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</si>
  <si>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</si>
  <si>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</si>
  <si>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</si>
  <si>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</si>
  <si>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</si>
  <si>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</si>
  <si>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</si>
  <si>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</si>
  <si>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</si>
  <si>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</si>
  <si>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</si>
  <si>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</si>
  <si>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</si>
  <si>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</si>
  <si>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</si>
  <si>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</si>
  <si>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</si>
  <si>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</si>
  <si>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</si>
  <si>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</si>
  <si>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</si>
  <si>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</si>
  <si>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</si>
  <si>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</si>
  <si>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</si>
  <si>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</si>
  <si>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</si>
  <si>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</si>
  <si>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</si>
  <si>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</si>
  <si>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</si>
  <si>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</si>
  <si>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</si>
  <si>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</si>
  <si>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</si>
  <si>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</si>
  <si>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</si>
  <si>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</si>
  <si>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</si>
  <si>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</si>
  <si>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</si>
  <si>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</si>
  <si>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</si>
  <si>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</si>
  <si>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</si>
  <si>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</si>
  <si>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</si>
  <si>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</si>
  <si>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</si>
  <si>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</si>
  <si>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</si>
  <si>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</si>
  <si>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</si>
  <si>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</si>
  <si>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</si>
  <si>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</si>
  <si>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</si>
  <si>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</si>
  <si>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</si>
  <si>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</si>
  <si>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</si>
  <si>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</si>
  <si>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</si>
  <si>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</si>
  <si>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</si>
  <si>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</si>
  <si>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</si>
  <si>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</si>
  <si>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</si>
  <si>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</si>
  <si>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</si>
  <si>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</si>
  <si>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</si>
  <si>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</si>
  <si>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</si>
  <si>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</si>
  <si>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</si>
  <si>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</si>
  <si>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</si>
  <si>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</si>
  <si>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</si>
  <si>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</si>
  <si>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</si>
  <si>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</si>
  <si>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</si>
  <si>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</si>
  <si>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</si>
  <si>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</si>
  <si>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</si>
  <si>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</si>
  <si>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</si>
  <si>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</si>
  <si>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</si>
  <si>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</si>
  <si>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</si>
  <si>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</si>
  <si>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</si>
  <si>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</si>
  <si>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</si>
  <si>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</si>
  <si>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</si>
  <si>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</si>
  <si>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</si>
  <si>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</si>
  <si>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</si>
  <si>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</si>
  <si>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</si>
  <si>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</si>
  <si>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</si>
  <si>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</si>
  <si>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</si>
  <si>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</si>
  <si>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</si>
  <si>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</si>
  <si>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</si>
  <si>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</si>
  <si>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</si>
  <si>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</si>
  <si>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</si>
  <si>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</si>
  <si>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</si>
  <si>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</si>
  <si>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</si>
  <si>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</si>
  <si>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</si>
  <si>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</si>
  <si>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</si>
  <si>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</si>
  <si>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</si>
  <si>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</si>
  <si>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</si>
  <si>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</si>
  <si>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</si>
  <si>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</si>
  <si>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</si>
  <si>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</si>
  <si>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</si>
  <si>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</si>
  <si>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</si>
  <si>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</si>
  <si>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</si>
  <si>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</si>
  <si>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</si>
  <si>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</si>
  <si>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</si>
  <si>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</si>
  <si>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</si>
  <si>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</si>
  <si>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</si>
  <si>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</si>
  <si>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</si>
  <si>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</si>
  <si>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</si>
  <si>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</si>
  <si>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</si>
  <si>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</si>
  <si>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</si>
  <si>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</si>
  <si>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</si>
  <si>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</si>
  <si>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</si>
  <si>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</si>
  <si>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</si>
  <si>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</si>
  <si>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</si>
  <si>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</si>
  <si>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</si>
  <si>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</si>
  <si>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</si>
  <si>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</si>
  <si>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</si>
  <si>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</si>
  <si>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</si>
  <si>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</si>
  <si>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</si>
  <si>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</si>
  <si>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</si>
  <si>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</si>
  <si>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</si>
  <si>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</si>
  <si>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</si>
  <si>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</si>
  <si>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</si>
  <si>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</si>
  <si>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</si>
  <si>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</si>
  <si>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</si>
  <si>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</si>
  <si>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</si>
  <si>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</si>
  <si>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</si>
  <si>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</si>
  <si>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</si>
  <si>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</si>
  <si>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</si>
  <si>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</si>
  <si>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</si>
  <si>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</si>
  <si>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</si>
  <si>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</si>
  <si>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</si>
  <si>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</si>
  <si>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</si>
  <si>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</si>
  <si>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</si>
  <si>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</si>
  <si>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</si>
  <si>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</si>
  <si>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</si>
  <si>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</si>
  <si>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</si>
  <si>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</si>
  <si>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</si>
  <si>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</si>
  <si>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</si>
  <si>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</si>
  <si>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</si>
  <si>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</si>
  <si>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</si>
  <si>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</si>
  <si>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</si>
  <si>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</si>
  <si>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</si>
  <si>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</si>
  <si>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</si>
  <si>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</si>
  <si>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</si>
  <si>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</si>
  <si>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</si>
  <si>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</si>
  <si>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</si>
  <si>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</si>
  <si>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</si>
  <si>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</si>
  <si>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</si>
  <si>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</si>
  <si>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</si>
  <si>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</si>
  <si>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</si>
  <si>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</si>
  <si>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</si>
  <si>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</si>
  <si>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</si>
  <si>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</si>
  <si>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</si>
  <si>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</si>
  <si>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</si>
  <si>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</si>
  <si>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</si>
  <si>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</si>
  <si>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</si>
  <si>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</si>
  <si>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</si>
  <si>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</si>
  <si>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</si>
  <si>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</si>
  <si>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</si>
  <si>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</si>
  <si>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</si>
  <si>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</si>
  <si>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</si>
  <si>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</si>
  <si>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</si>
  <si>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</si>
  <si>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</si>
  <si>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</si>
  <si>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</si>
  <si>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</si>
  <si>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</si>
  <si>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</si>
  <si>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</si>
  <si>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</si>
  <si>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</si>
  <si>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</si>
  <si>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</si>
  <si>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</si>
  <si>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</si>
  <si>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</si>
  <si>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</si>
  <si>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</si>
  <si>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</si>
  <si>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</si>
  <si>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</si>
  <si>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</si>
  <si>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</si>
  <si>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</si>
  <si>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</si>
  <si>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</si>
  <si>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</si>
  <si>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</si>
  <si>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</si>
  <si>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</si>
  <si>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</si>
  <si>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</si>
  <si>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</si>
  <si>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</si>
  <si>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</si>
  <si>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</si>
  <si>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</si>
  <si>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</si>
  <si>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</si>
  <si>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</si>
  <si>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</si>
  <si>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</si>
  <si>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</si>
  <si>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</si>
  <si>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</si>
  <si>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</si>
  <si>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</si>
  <si>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</si>
  <si>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</si>
  <si>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</si>
  <si>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</si>
  <si>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</si>
  <si>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</si>
  <si>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</si>
  <si>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</si>
  <si>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</si>
  <si>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</si>
  <si>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</si>
  <si>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</si>
  <si>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</si>
  <si>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</si>
  <si>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</si>
  <si>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</si>
  <si>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</si>
  <si>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</si>
  <si>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</si>
  <si>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</si>
  <si>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</si>
  <si>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</si>
  <si>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</si>
  <si>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</si>
  <si>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</si>
  <si>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</si>
  <si>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</si>
  <si>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</si>
  <si>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</si>
  <si>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</si>
  <si>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</si>
  <si>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</si>
  <si>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</si>
  <si>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</si>
  <si>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</si>
  <si>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</si>
  <si>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</si>
  <si>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</si>
  <si>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</si>
  <si>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</si>
  <si>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</si>
  <si>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</si>
  <si>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</si>
  <si>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</si>
  <si>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</si>
  <si>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</si>
  <si>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</si>
  <si>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</si>
  <si>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</si>
  <si>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</si>
  <si>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</si>
  <si>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</si>
  <si>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</si>
  <si>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</si>
  <si>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</si>
  <si>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</si>
  <si>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</si>
  <si>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</si>
  <si>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</si>
  <si>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</si>
  <si>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</si>
  <si>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</si>
  <si>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</si>
  <si>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</si>
  <si>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</si>
  <si>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</si>
  <si>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</si>
  <si>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</si>
  <si>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</si>
  <si>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</si>
  <si>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</si>
  <si>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</si>
  <si>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</si>
  <si>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</si>
  <si>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</si>
  <si>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</si>
  <si>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</si>
  <si>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</si>
  <si>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</si>
  <si>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</si>
  <si>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</si>
  <si>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</si>
  <si>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</si>
  <si>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</si>
  <si>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</si>
  <si>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</si>
  <si>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</si>
  <si>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</si>
  <si>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</si>
  <si>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</si>
  <si>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</si>
  <si>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</si>
  <si>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</si>
  <si>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</si>
  <si>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</si>
  <si>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</si>
  <si>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</si>
  <si>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</si>
  <si>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</si>
  <si>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</si>
  <si>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</si>
  <si>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</si>
  <si>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</si>
  <si>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</si>
  <si>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</si>
  <si>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</si>
  <si>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</si>
  <si>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</si>
  <si>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</si>
  <si>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</si>
  <si>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</si>
  <si>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</si>
  <si>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</si>
  <si>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</si>
  <si>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</si>
  <si>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</si>
  <si>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</si>
  <si>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</si>
  <si>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</si>
  <si>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</si>
  <si>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</si>
  <si>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</si>
  <si>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</si>
  <si>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</si>
  <si>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</si>
  <si>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</si>
  <si>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</si>
  <si>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</si>
  <si>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</si>
  <si>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</si>
  <si>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</si>
  <si>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</si>
  <si>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</si>
  <si>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</si>
  <si>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</si>
  <si>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</si>
  <si>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</si>
  <si>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</si>
  <si>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</si>
  <si>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</si>
  <si>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</si>
  <si>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</si>
  <si>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</si>
  <si>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</si>
  <si>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</si>
  <si>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</si>
  <si>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</si>
  <si>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</si>
  <si>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</si>
  <si>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</si>
  <si>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</si>
  <si>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</si>
  <si>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</si>
  <si>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</si>
  <si>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</si>
  <si>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</si>
  <si>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</si>
  <si>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</si>
  <si>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</si>
  <si>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</si>
  <si>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</si>
  <si>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</si>
  <si>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</si>
  <si>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</si>
  <si>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</si>
  <si>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</si>
  <si>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</si>
  <si>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</si>
  <si>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</si>
  <si>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</si>
  <si>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</si>
  <si>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</si>
  <si>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</si>
  <si>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</si>
  <si>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</si>
  <si>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</si>
  <si>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</si>
  <si>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</si>
  <si>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</si>
  <si>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</si>
  <si>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</si>
  <si>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</si>
  <si>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</si>
  <si>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</si>
  <si>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</si>
  <si>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</si>
  <si>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</si>
  <si>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</si>
  <si>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</si>
  <si>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</si>
  <si>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</si>
  <si>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</si>
  <si>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</si>
  <si>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</si>
  <si>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</si>
  <si>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</si>
  <si>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</si>
  <si>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</si>
  <si>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</si>
  <si>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</si>
  <si>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</si>
  <si>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</si>
  <si>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</si>
  <si>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</si>
  <si>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</si>
  <si>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</si>
  <si>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</si>
  <si>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</si>
  <si>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</si>
  <si>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</si>
  <si>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</si>
  <si>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</si>
  <si>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</si>
  <si>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</si>
  <si>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</si>
  <si>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</si>
  <si>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</si>
  <si>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</si>
  <si>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</si>
  <si>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</si>
  <si>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</si>
  <si>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</si>
  <si>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</si>
  <si>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</si>
  <si>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</si>
  <si>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</si>
  <si>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</si>
  <si>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</si>
  <si>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</si>
  <si>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</si>
  <si>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</si>
  <si>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</si>
  <si>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</si>
  <si>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</si>
  <si>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</si>
  <si>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</si>
  <si>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</si>
  <si>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</si>
  <si>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</si>
  <si>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</si>
  <si>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</si>
  <si>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</si>
  <si>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</si>
  <si>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</si>
  <si>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</si>
  <si>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</si>
  <si>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</si>
  <si>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</si>
  <si>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</si>
  <si>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</si>
  <si>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</si>
  <si>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</si>
  <si>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</si>
  <si>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</si>
  <si>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</si>
  <si>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</si>
  <si>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</si>
  <si>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</si>
  <si>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</si>
  <si>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</si>
  <si>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</si>
  <si>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</si>
  <si>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</si>
  <si>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</si>
  <si>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</si>
  <si>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</si>
  <si>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</si>
  <si>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</si>
  <si>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</si>
  <si>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</si>
  <si>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</si>
  <si>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</si>
  <si>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</si>
  <si>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</si>
  <si>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</si>
  <si>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</si>
  <si>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</si>
  <si>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</si>
  <si>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</si>
  <si>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</si>
  <si>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</si>
  <si>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</si>
  <si>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</si>
  <si>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</si>
  <si>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</si>
  <si>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</si>
  <si>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</si>
  <si>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</si>
  <si>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</si>
  <si>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</si>
  <si>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</si>
  <si>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</si>
  <si>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</si>
  <si>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</si>
  <si>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</si>
  <si>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</si>
  <si>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</si>
  <si>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</si>
  <si>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</si>
  <si>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</si>
  <si>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</si>
  <si>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</si>
  <si>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</si>
  <si>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</si>
  <si>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</si>
  <si>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</si>
  <si>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</si>
  <si>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</si>
  <si>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</si>
  <si>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</si>
  <si>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</si>
  <si>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</si>
  <si>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</si>
  <si>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</si>
  <si>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</si>
  <si>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</si>
  <si>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</si>
  <si>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</si>
  <si>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</si>
  <si>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</si>
  <si>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</si>
  <si>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</si>
  <si>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</si>
  <si>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</si>
  <si>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</si>
  <si>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</si>
  <si>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</si>
  <si>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</si>
  <si>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</si>
  <si>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</si>
  <si>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</si>
  <si>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</si>
  <si>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</si>
  <si>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</si>
  <si>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</si>
  <si>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</si>
  <si>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</si>
  <si>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</si>
  <si>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</si>
  <si>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</si>
  <si>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</si>
  <si>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</si>
  <si>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</si>
  <si>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</si>
  <si>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</si>
  <si>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</si>
  <si>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</si>
  <si>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</si>
  <si>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</si>
  <si>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</si>
  <si>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</si>
  <si>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</si>
  <si>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</si>
  <si>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</si>
  <si>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</si>
  <si>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</si>
  <si>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</si>
  <si>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</si>
  <si>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</si>
  <si>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</si>
  <si>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</si>
  <si>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</si>
  <si>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</si>
  <si>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</si>
  <si>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</si>
  <si>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</si>
  <si>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</si>
  <si>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</si>
  <si>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</si>
  <si>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</si>
  <si>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</si>
  <si>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</si>
  <si>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</si>
  <si>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</si>
  <si>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</si>
  <si>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</si>
  <si>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</si>
  <si>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</si>
  <si>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</si>
  <si>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</si>
  <si>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</si>
  <si>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</si>
  <si>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</si>
  <si>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</si>
  <si>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</si>
  <si>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</si>
  <si>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</si>
  <si>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</si>
  <si>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</si>
  <si>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</si>
  <si>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</si>
  <si>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</si>
  <si>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</si>
  <si>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</si>
  <si>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</si>
  <si>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</si>
  <si>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</si>
  <si>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</si>
  <si>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</si>
  <si>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</si>
  <si>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</si>
  <si>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</si>
  <si>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</si>
  <si>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</si>
  <si>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</si>
  <si>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</si>
  <si>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</si>
  <si>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</si>
  <si>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</si>
  <si>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</si>
  <si>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</si>
  <si>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</si>
  <si>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</si>
  <si>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</si>
  <si>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</si>
  <si>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</si>
  <si>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</si>
  <si>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</si>
  <si>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</si>
  <si>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</si>
  <si>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</si>
  <si>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</si>
  <si>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</si>
  <si>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</si>
  <si>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</si>
  <si>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</si>
  <si>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</si>
  <si>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</si>
  <si>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</si>
  <si>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</si>
  <si>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</si>
  <si>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</si>
  <si>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</si>
  <si>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</si>
  <si>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</si>
  <si>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</si>
  <si>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</si>
  <si>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</si>
  <si>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</si>
  <si>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</si>
  <si>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</si>
  <si>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</si>
  <si>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</si>
  <si>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</si>
  <si>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</si>
  <si>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</si>
  <si>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</si>
  <si>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</si>
  <si>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</si>
  <si>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</si>
  <si>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</si>
  <si>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</si>
  <si>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</si>
  <si>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</si>
  <si>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</si>
  <si>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</si>
  <si>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</si>
  <si>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</si>
  <si>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</si>
  <si>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</si>
  <si>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</si>
  <si>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</si>
  <si>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</si>
  <si>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</si>
  <si>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</si>
  <si>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</si>
  <si>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</si>
  <si>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</si>
  <si>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</si>
  <si>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</si>
  <si>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</si>
  <si>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</si>
  <si>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</si>
  <si>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</si>
  <si>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</si>
  <si>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</si>
  <si>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</si>
  <si>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</si>
  <si>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</si>
  <si>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</si>
  <si>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</si>
  <si>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</si>
  <si>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</si>
  <si>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</si>
  <si>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</si>
  <si>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</si>
  <si>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</si>
  <si>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</si>
  <si>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</si>
  <si>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</si>
  <si>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</si>
  <si>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</si>
  <si>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</si>
  <si>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</si>
  <si>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</si>
  <si>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</si>
  <si>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</si>
  <si>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</si>
  <si>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</si>
  <si>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</si>
  <si>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</si>
  <si>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</si>
  <si>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</si>
  <si>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</si>
  <si>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</si>
  <si>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</si>
  <si>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</si>
  <si>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</si>
  <si>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</si>
  <si>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</si>
  <si>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</si>
  <si>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</si>
  <si>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</si>
  <si>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</si>
  <si>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</si>
  <si>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</si>
  <si>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</si>
  <si>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</si>
  <si>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</si>
  <si>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</si>
  <si>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</si>
  <si>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</si>
  <si>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</si>
  <si>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</si>
  <si>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</si>
  <si>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</si>
  <si>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</si>
  <si>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</si>
  <si>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</si>
  <si>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</si>
  <si>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</si>
  <si>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</si>
  <si>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</si>
  <si>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</si>
  <si>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</si>
  <si>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</si>
  <si>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</si>
  <si>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</si>
  <si>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</si>
  <si>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</si>
  <si>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</si>
  <si>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</si>
  <si>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</si>
  <si>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</si>
  <si>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</si>
  <si>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</si>
  <si>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</si>
  <si>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</si>
  <si>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</si>
  <si>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</si>
  <si>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</si>
  <si>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</si>
  <si>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</si>
  <si>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</si>
  <si>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</si>
  <si>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</si>
  <si>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</si>
  <si>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</si>
  <si>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</si>
  <si>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</si>
  <si>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</si>
  <si>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</si>
  <si>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</si>
  <si>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</si>
  <si>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</si>
  <si>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</si>
  <si>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</si>
  <si>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</si>
  <si>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</si>
  <si>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</si>
  <si>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</si>
  <si>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</si>
  <si>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</si>
  <si>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</si>
  <si>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</si>
  <si>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</si>
  <si>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</si>
  <si>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</si>
  <si>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</si>
  <si>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</si>
  <si>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</si>
  <si>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</si>
  <si>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</si>
  <si>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</si>
  <si>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</si>
  <si>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</si>
  <si>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</si>
  <si>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</si>
  <si>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</si>
  <si>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</si>
  <si>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</si>
  <si>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</si>
  <si>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</si>
  <si>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</si>
  <si>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</si>
  <si>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</si>
  <si>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</si>
  <si>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</si>
  <si>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</si>
  <si>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</si>
  <si>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</si>
  <si>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</si>
  <si>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</si>
  <si>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</si>
  <si>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</si>
  <si>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</si>
  <si>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</si>
  <si>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</si>
  <si>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</si>
  <si>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</si>
  <si>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</si>
  <si>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</si>
  <si>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</si>
  <si>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</si>
  <si>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</si>
  <si>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</si>
  <si>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</si>
  <si>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</si>
  <si>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</si>
  <si>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</si>
  <si>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</si>
  <si>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</si>
  <si>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</si>
  <si>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</si>
  <si>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</si>
  <si>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</si>
  <si>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</si>
  <si>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</si>
  <si>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</si>
  <si>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</si>
  <si>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</si>
  <si>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</si>
  <si>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</si>
  <si>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</si>
  <si>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</si>
  <si>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</si>
  <si>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</si>
  <si>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</si>
  <si>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</si>
  <si>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</si>
  <si>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</si>
  <si>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</si>
  <si>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</si>
  <si>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</si>
  <si>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</si>
  <si>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</si>
  <si>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</si>
  <si>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</si>
  <si>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</si>
  <si>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</si>
  <si>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</si>
  <si>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</si>
  <si>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</si>
  <si>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</si>
  <si>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</si>
  <si>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</si>
  <si>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</si>
  <si>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</si>
  <si>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</si>
  <si>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</si>
  <si>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</si>
  <si>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</si>
  <si>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</si>
  <si>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</si>
  <si>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</si>
  <si>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</si>
  <si>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</si>
  <si>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</si>
  <si>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</si>
  <si>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</si>
  <si>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</si>
  <si>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</si>
  <si>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</si>
  <si>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</si>
  <si>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</si>
  <si>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</si>
  <si>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</si>
  <si>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</si>
  <si>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</si>
  <si>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</si>
  <si>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</si>
  <si>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</si>
  <si>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</si>
  <si>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</si>
  <si>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</si>
  <si>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</si>
  <si>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</si>
  <si>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</si>
  <si>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</si>
  <si>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</si>
  <si>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</si>
  <si>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</si>
  <si>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</si>
  <si>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</si>
  <si>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</si>
  <si>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</si>
  <si>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</si>
  <si>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</si>
  <si>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</si>
  <si>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</si>
  <si>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</si>
  <si>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</si>
  <si>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</si>
  <si>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</si>
  <si>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</si>
  <si>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</si>
  <si>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</si>
  <si>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</si>
  <si>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</si>
  <si>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</si>
  <si>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</si>
  <si>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</si>
  <si>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</si>
  <si>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</si>
  <si>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</si>
  <si>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</si>
  <si>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</si>
  <si>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</si>
  <si>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</si>
  <si>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</si>
  <si>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</si>
  <si>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</si>
  <si>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</si>
  <si>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</si>
  <si>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</si>
  <si>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</si>
  <si>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</si>
  <si>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</si>
  <si>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</si>
  <si>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</si>
  <si>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</si>
  <si>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</si>
  <si>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</si>
  <si>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</si>
  <si>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</si>
  <si>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</si>
  <si>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</si>
  <si>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</si>
  <si>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</si>
  <si>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</si>
  <si>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</si>
  <si>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</si>
  <si>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</si>
  <si>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</si>
  <si>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</si>
  <si>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</si>
  <si>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</si>
  <si>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</si>
  <si>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</si>
  <si>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</si>
  <si>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</si>
  <si>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</si>
  <si>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</si>
  <si>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</si>
  <si>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</si>
  <si>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</si>
  <si>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</si>
  <si>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</si>
  <si>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</si>
  <si>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</si>
  <si>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</si>
  <si>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</si>
  <si>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</si>
  <si>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</si>
  <si>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</si>
  <si>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</si>
  <si>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</si>
  <si>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</si>
  <si>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</si>
  <si>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</si>
  <si>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</si>
  <si>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</si>
  <si>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</si>
  <si>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</si>
  <si>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</si>
  <si>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</si>
  <si>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</si>
  <si>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</si>
  <si>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</si>
  <si>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</si>
  <si>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</si>
  <si>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</si>
  <si>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</si>
  <si>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</si>
  <si>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</si>
  <si>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</si>
  <si>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</si>
  <si>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</si>
  <si>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</si>
  <si>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</si>
  <si>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</si>
  <si>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</si>
  <si>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</si>
  <si>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</si>
  <si>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</si>
  <si>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</si>
  <si>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</si>
  <si>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</si>
  <si>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</si>
  <si>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</si>
  <si>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</si>
  <si>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</si>
  <si>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</si>
  <si>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</si>
  <si>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</si>
  <si>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</si>
  <si>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</si>
  <si>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</si>
  <si>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</si>
  <si>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</si>
  <si>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</si>
  <si>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</si>
  <si>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</si>
  <si>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</si>
  <si>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</si>
  <si>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</si>
  <si>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</si>
  <si>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</si>
  <si>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</si>
  <si>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</si>
  <si>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</si>
  <si>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</si>
  <si>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</si>
  <si>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</si>
  <si>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</si>
  <si>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</si>
  <si>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</si>
  <si>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</si>
  <si>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</si>
  <si>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</si>
  <si>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</si>
  <si>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</si>
  <si>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</si>
  <si>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</si>
  <si>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</si>
  <si>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</si>
  <si>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</si>
  <si>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</si>
  <si>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</si>
  <si>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</si>
  <si>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</si>
  <si>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</si>
  <si>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</si>
  <si>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</si>
  <si>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</si>
  <si>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</si>
  <si>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</si>
  <si>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</si>
  <si>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</si>
  <si>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</si>
  <si>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</si>
  <si>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</si>
  <si>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</si>
  <si>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</si>
  <si>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</si>
  <si>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</si>
  <si>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</si>
  <si>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</si>
  <si>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</si>
  <si>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</si>
  <si>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</si>
  <si>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</si>
  <si>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</si>
  <si>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</si>
  <si>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</si>
  <si>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</si>
  <si>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</si>
  <si>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</si>
  <si>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</si>
  <si>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</si>
  <si>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</si>
  <si>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</si>
  <si>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</si>
  <si>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</si>
  <si>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</si>
  <si>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</si>
  <si>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</si>
  <si>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</si>
  <si>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</si>
  <si>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</si>
  <si>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</si>
  <si>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</si>
  <si>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</si>
  <si>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</si>
  <si>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</si>
  <si>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</si>
  <si>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</si>
  <si>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</si>
  <si>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</si>
  <si>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</si>
  <si>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</si>
  <si>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</si>
  <si>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</si>
  <si>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</si>
  <si>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</si>
  <si>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</si>
  <si>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</si>
  <si>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</si>
  <si>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</si>
  <si>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</si>
  <si>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</si>
  <si>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</si>
  <si>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</si>
  <si>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</si>
  <si>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</si>
  <si>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</si>
  <si>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</si>
  <si>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</si>
  <si>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</si>
  <si>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</si>
  <si>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</si>
  <si>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</si>
  <si>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</si>
  <si>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</si>
  <si>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</si>
  <si>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</si>
  <si>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</si>
  <si>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</si>
  <si>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</si>
  <si>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</si>
  <si>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</si>
  <si>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</si>
  <si>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</si>
  <si>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</si>
  <si>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</si>
  <si>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</si>
  <si>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</si>
  <si>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</si>
  <si>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</si>
  <si>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</si>
  <si>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</si>
  <si>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</si>
  <si>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</si>
  <si>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</si>
  <si>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</si>
  <si>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</si>
  <si>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</si>
  <si>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</si>
  <si>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</si>
  <si>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</si>
  <si>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</si>
  <si>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</si>
  <si>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</si>
  <si>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</si>
  <si>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</si>
  <si>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</si>
  <si>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</si>
  <si>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</si>
  <si>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</si>
  <si>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</si>
  <si>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</si>
  <si>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</si>
  <si>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</si>
  <si>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</si>
  <si>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</si>
  <si>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</si>
  <si>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</si>
  <si>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</si>
  <si>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</si>
  <si>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</si>
  <si>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</si>
  <si>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</si>
  <si>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</si>
  <si>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</si>
  <si>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</si>
  <si>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</si>
  <si>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</si>
  <si>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</si>
  <si>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</si>
  <si>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</si>
  <si>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</si>
  <si>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</si>
  <si>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</si>
  <si>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</si>
  <si>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</si>
  <si>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</si>
  <si>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</si>
  <si>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</si>
  <si>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</si>
  <si>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</si>
  <si>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</si>
  <si>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</si>
  <si>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</si>
  <si>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</si>
  <si>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</si>
  <si>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</si>
  <si>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</si>
  <si>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</si>
  <si>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</si>
  <si>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</si>
  <si>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</si>
  <si>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</si>
  <si>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</si>
  <si>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</si>
  <si>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</si>
  <si>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</si>
  <si>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</si>
  <si>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</si>
  <si>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</si>
  <si>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</si>
  <si>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</si>
  <si>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</si>
  <si>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</si>
  <si>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</si>
  <si>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</si>
  <si>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</si>
  <si>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</si>
  <si>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</si>
  <si>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</si>
  <si>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</si>
  <si>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</si>
  <si>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</si>
  <si>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</si>
  <si>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</si>
  <si>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</si>
  <si>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</si>
  <si>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</si>
  <si>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</si>
  <si>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</si>
  <si>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</si>
  <si>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</si>
  <si>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</si>
  <si>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</si>
  <si>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</si>
  <si>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</si>
  <si>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</si>
  <si>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</si>
  <si>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</si>
  <si>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</si>
  <si>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</si>
  <si>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</si>
  <si>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</si>
  <si>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</si>
  <si>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</si>
  <si>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</si>
  <si>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</si>
  <si>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</si>
  <si>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</si>
  <si>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</si>
  <si>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</si>
  <si>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</si>
  <si>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</si>
  <si>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</si>
  <si>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</si>
  <si>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</si>
  <si>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</si>
  <si>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</si>
  <si>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</si>
  <si>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</si>
  <si>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</si>
  <si>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</si>
  <si>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</si>
  <si>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</si>
  <si>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</si>
  <si>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</si>
  <si>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</si>
  <si>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</si>
  <si>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</si>
  <si>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</si>
  <si>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</si>
  <si>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</si>
  <si>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</si>
  <si>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</si>
  <si>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</si>
  <si>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</si>
  <si>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</si>
  <si>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</si>
  <si>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</si>
  <si>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</si>
  <si>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</si>
  <si>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</si>
  <si>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</si>
  <si>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</si>
  <si>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</si>
  <si>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</si>
  <si>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</si>
  <si>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</si>
  <si>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</si>
  <si>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</si>
  <si>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</si>
  <si>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</si>
  <si>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</si>
  <si>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</si>
  <si>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</si>
  <si>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</si>
  <si>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</si>
  <si>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</si>
  <si>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</si>
  <si>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</si>
  <si>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</si>
  <si>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</si>
  <si>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</si>
  <si>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</si>
  <si>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</si>
  <si>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</si>
  <si>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</si>
  <si>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</si>
  <si>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</si>
  <si>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</si>
  <si>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</si>
  <si>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</si>
  <si>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</si>
  <si>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</si>
  <si>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</si>
  <si>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</si>
  <si>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</si>
  <si>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</si>
  <si>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</si>
  <si>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</si>
  <si>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</si>
  <si>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</si>
  <si>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</si>
  <si>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</si>
  <si>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</si>
  <si>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</si>
  <si>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</si>
  <si>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</si>
  <si>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</si>
  <si>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</si>
  <si>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</si>
  <si>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</si>
  <si>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</si>
  <si>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</si>
  <si>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</si>
  <si>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</si>
  <si>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</si>
  <si>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</si>
  <si>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</si>
  <si>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</si>
  <si>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</si>
  <si>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</si>
  <si>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</si>
  <si>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</si>
  <si>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</si>
  <si>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</si>
  <si>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</si>
  <si>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</si>
  <si>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</si>
  <si>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</si>
  <si>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</si>
  <si>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</si>
  <si>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</si>
  <si>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</si>
  <si>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</si>
  <si>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</si>
  <si>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</si>
  <si>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</si>
  <si>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</si>
  <si>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</si>
  <si>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</si>
  <si>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</si>
  <si>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</si>
  <si>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</si>
  <si>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</si>
  <si>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</si>
  <si>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</si>
  <si>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</si>
  <si>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</si>
  <si>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</si>
  <si>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</si>
  <si>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</si>
  <si>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</si>
  <si>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</si>
  <si>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</si>
  <si>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</si>
  <si>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</si>
  <si>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</si>
  <si>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</si>
  <si>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</si>
  <si>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</si>
  <si>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</si>
  <si>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</si>
  <si>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</si>
  <si>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</si>
  <si>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</si>
  <si>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</si>
  <si>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</si>
  <si>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</si>
  <si>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</si>
  <si>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</si>
  <si>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</si>
  <si>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</si>
  <si>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</si>
  <si>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</si>
  <si>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</si>
  <si>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</si>
  <si>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</si>
  <si>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</si>
  <si>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</si>
  <si>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</si>
  <si>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</si>
  <si>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</si>
  <si>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</si>
  <si>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</si>
  <si>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</si>
  <si>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</si>
  <si>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</si>
  <si>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</si>
  <si>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</si>
  <si>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</si>
  <si>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</si>
  <si>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</si>
  <si>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</si>
  <si>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</si>
  <si>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</si>
  <si>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</si>
  <si>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</si>
  <si>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</si>
  <si>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</si>
  <si>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</si>
  <si>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</si>
  <si>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</si>
  <si>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</si>
  <si>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</si>
  <si>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</si>
  <si>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</si>
  <si>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</si>
  <si>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</si>
  <si>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</si>
  <si>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</si>
  <si>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</si>
  <si>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</si>
  <si>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</si>
  <si>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</si>
  <si>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</si>
  <si>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</si>
  <si>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</si>
  <si>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</si>
  <si>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</si>
  <si>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</si>
  <si>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</si>
  <si>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</si>
  <si>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</si>
  <si>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</si>
  <si>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</si>
  <si>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</si>
  <si>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</si>
  <si>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</si>
  <si>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</si>
  <si>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</si>
  <si>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</si>
  <si>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</si>
  <si>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</si>
  <si>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</si>
  <si>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</si>
  <si>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</si>
  <si>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</si>
  <si>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</si>
  <si>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</si>
  <si>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</si>
  <si>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</si>
  <si>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</si>
  <si>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</si>
  <si>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</si>
  <si>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</si>
  <si>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</si>
  <si>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</si>
  <si>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</si>
  <si>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</si>
  <si>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</si>
  <si>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</si>
  <si>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</si>
  <si>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</si>
  <si>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</si>
  <si>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</si>
  <si>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</si>
  <si>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</si>
  <si>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</si>
  <si>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</si>
  <si>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</si>
  <si>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</si>
  <si>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</si>
  <si>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</si>
  <si>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</si>
  <si>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</si>
  <si>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</si>
  <si>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</si>
  <si>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</si>
  <si>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</si>
  <si>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</si>
  <si>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</si>
  <si>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</si>
  <si>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</si>
  <si>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</si>
  <si>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</si>
  <si>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</si>
  <si>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</si>
  <si>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</si>
  <si>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</si>
  <si>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</si>
  <si>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</si>
  <si>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</si>
  <si>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</si>
  <si>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</si>
  <si>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</si>
  <si>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</si>
  <si>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</si>
  <si>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</si>
  <si>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</si>
  <si>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</si>
  <si>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</si>
  <si>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</si>
  <si>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</si>
  <si>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</si>
  <si>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</si>
  <si>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</si>
  <si>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</si>
  <si>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</si>
  <si>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</si>
  <si>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</si>
  <si>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</si>
  <si>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</si>
  <si>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</si>
  <si>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</si>
  <si>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</si>
  <si>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</si>
  <si>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</si>
  <si>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</si>
  <si>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</si>
  <si>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</si>
  <si>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</si>
  <si>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</si>
  <si>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</si>
  <si>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</si>
  <si>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</si>
  <si>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</si>
  <si>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</si>
  <si>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</si>
  <si>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</si>
  <si>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</si>
  <si>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</si>
  <si>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</si>
  <si>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</si>
  <si>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</si>
  <si>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</si>
  <si>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</si>
  <si>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</si>
  <si>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</si>
  <si>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</si>
  <si>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</si>
  <si>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</si>
  <si>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</si>
  <si>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</si>
  <si>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</si>
  <si>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</si>
  <si>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</si>
  <si>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</si>
  <si>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</si>
  <si>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</si>
  <si>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</si>
  <si>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</si>
  <si>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</si>
  <si>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</si>
  <si>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</si>
  <si>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</si>
  <si>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</si>
  <si>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</si>
  <si>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</si>
  <si>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</si>
  <si>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</si>
  <si>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</si>
  <si>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</si>
  <si>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</si>
  <si>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</si>
  <si>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</si>
  <si>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</si>
  <si>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</si>
  <si>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</si>
  <si>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</si>
  <si>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</si>
  <si>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</si>
  <si>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</si>
  <si>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</si>
  <si>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</si>
  <si>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</si>
  <si>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</si>
  <si>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</si>
  <si>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</si>
  <si>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</si>
  <si>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</si>
  <si>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</si>
  <si>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</si>
  <si>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</si>
  <si>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</si>
  <si>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</si>
  <si>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</si>
  <si>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</si>
  <si>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</si>
  <si>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</si>
  <si>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</si>
  <si>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</si>
  <si>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</si>
  <si>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</si>
  <si>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</si>
  <si>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</si>
  <si>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</si>
  <si>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</si>
  <si>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</si>
  <si>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</si>
  <si>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</si>
  <si>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</si>
  <si>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</si>
  <si>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</si>
  <si>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</si>
  <si>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</si>
  <si>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</si>
  <si>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</si>
  <si>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</si>
  <si>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</si>
  <si>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</si>
  <si>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</si>
  <si>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</si>
  <si>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</si>
  <si>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</si>
  <si>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</si>
  <si>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</si>
  <si>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</si>
  <si>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</si>
  <si>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</si>
  <si>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</si>
  <si>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</si>
  <si>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</si>
  <si>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</si>
  <si>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</si>
  <si>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</si>
  <si>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</si>
  <si>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</si>
  <si>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</si>
  <si>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</si>
  <si>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</si>
  <si>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</si>
  <si>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</si>
  <si>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</si>
  <si>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</si>
  <si>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</si>
  <si>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</si>
  <si>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</si>
  <si>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</si>
  <si>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</si>
  <si>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</si>
  <si>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</si>
  <si>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</si>
  <si>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</si>
  <si>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</si>
  <si>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</si>
  <si>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</si>
  <si>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</si>
  <si>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</si>
  <si>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</si>
  <si>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</si>
  <si>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</si>
  <si>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</si>
  <si>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</si>
  <si>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</si>
  <si>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</si>
  <si>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</si>
  <si>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</si>
  <si>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</si>
  <si>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</si>
  <si>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</si>
  <si>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</si>
  <si>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</si>
  <si>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</si>
  <si>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</si>
  <si>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</si>
  <si>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</si>
  <si>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</si>
  <si>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</si>
  <si>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</si>
  <si>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</si>
  <si>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</si>
  <si>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</si>
  <si>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</si>
  <si>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</si>
  <si>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</si>
  <si>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</si>
  <si>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</si>
  <si>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</si>
  <si>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</si>
  <si>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</si>
  <si>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</si>
  <si>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</si>
  <si>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</si>
  <si>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</si>
  <si>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</si>
  <si>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</si>
  <si>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</si>
  <si>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</si>
  <si>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</si>
  <si>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</si>
  <si>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</si>
  <si>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</si>
  <si>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</si>
  <si>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</si>
  <si>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</si>
  <si>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</si>
  <si>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</si>
  <si>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</si>
  <si>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</si>
  <si>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</si>
  <si>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</si>
  <si>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</si>
  <si>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</si>
  <si>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</si>
  <si>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</si>
  <si>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</si>
  <si>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</si>
  <si>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</si>
  <si>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</si>
  <si>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</si>
  <si>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</si>
  <si>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</si>
  <si>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</si>
  <si>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</si>
  <si>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</si>
  <si>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</si>
  <si>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</si>
  <si>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</si>
  <si>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</si>
  <si>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</si>
  <si>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</si>
  <si>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</si>
  <si>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</si>
  <si>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</si>
  <si>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</si>
  <si>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</si>
  <si>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</si>
  <si>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</si>
  <si>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</si>
  <si>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</si>
  <si>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</si>
  <si>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</si>
  <si>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</si>
  <si>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</si>
  <si>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</si>
  <si>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</si>
  <si>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</si>
  <si>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</si>
  <si>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</si>
  <si>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</si>
  <si>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</si>
  <si>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</si>
  <si>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</si>
  <si>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</si>
  <si>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</si>
  <si>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</si>
  <si>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</si>
  <si>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</si>
  <si>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</si>
  <si>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</si>
  <si>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</si>
  <si>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</si>
  <si>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</si>
  <si>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</si>
  <si>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</si>
  <si>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</si>
  <si>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</si>
  <si>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</si>
  <si>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</si>
  <si>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</si>
  <si>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</si>
  <si>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</si>
  <si>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</si>
  <si>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</si>
  <si>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</si>
  <si>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</si>
  <si>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</si>
  <si>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</si>
  <si>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</si>
  <si>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</si>
  <si>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</si>
  <si>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</si>
  <si>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</si>
  <si>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</si>
  <si>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</si>
  <si>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</si>
  <si>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</si>
  <si>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</si>
  <si>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</si>
  <si>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</si>
  <si>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</si>
  <si>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</si>
  <si>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</si>
  <si>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</si>
  <si>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</si>
  <si>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</si>
  <si>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</si>
  <si>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</si>
  <si>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</si>
  <si>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</si>
  <si>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</si>
  <si>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</si>
  <si>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</si>
  <si>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</si>
  <si>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</si>
  <si>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</si>
  <si>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</si>
  <si>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</si>
  <si>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</si>
  <si>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</si>
  <si>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</si>
  <si>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</si>
  <si>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</si>
  <si>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</si>
  <si>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</si>
  <si>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</si>
  <si>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</si>
  <si>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</si>
  <si>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</si>
  <si>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</si>
  <si>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</si>
  <si>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</si>
  <si>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</si>
  <si>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</si>
  <si>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</si>
  <si>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</si>
  <si>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</si>
  <si>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</si>
  <si>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</si>
  <si>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</si>
  <si>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</si>
  <si>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</si>
  <si>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</si>
  <si>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</si>
  <si>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</si>
  <si>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</si>
  <si>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</si>
  <si>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</si>
  <si>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</si>
  <si>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</si>
  <si>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</si>
  <si>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</si>
  <si>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</si>
  <si>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</si>
  <si>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</si>
  <si>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</si>
  <si>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</si>
  <si>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</si>
  <si>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</si>
  <si>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</si>
  <si>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</si>
  <si>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</si>
  <si>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</si>
  <si>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</si>
  <si>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</si>
  <si>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</si>
  <si>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</si>
  <si>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</si>
  <si>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</si>
  <si>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</si>
  <si>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</si>
  <si>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</si>
  <si>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</si>
  <si>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</si>
  <si>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</si>
  <si>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</si>
  <si>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</si>
  <si>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</si>
  <si>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</si>
  <si>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</si>
  <si>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</si>
  <si>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</si>
  <si>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</si>
  <si>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</si>
  <si>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</si>
  <si>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</si>
  <si>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</si>
  <si>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</si>
  <si>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</si>
  <si>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</si>
  <si>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</si>
  <si>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</si>
  <si>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</si>
  <si>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</si>
  <si>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</si>
  <si>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</si>
  <si>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</si>
  <si>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</si>
  <si>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</si>
  <si>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</si>
  <si>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</si>
  <si>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</si>
  <si>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</si>
  <si>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</si>
  <si>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</si>
  <si>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</si>
  <si>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</si>
  <si>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</si>
  <si>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</si>
  <si>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</si>
  <si>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</si>
  <si>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</si>
  <si>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</si>
  <si>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</si>
  <si>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</si>
  <si>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</si>
  <si>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</si>
  <si>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</si>
  <si>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</si>
  <si>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</si>
  <si>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</si>
  <si>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</si>
  <si>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</si>
  <si>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</si>
  <si>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</si>
  <si>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</si>
  <si>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</si>
  <si>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</si>
  <si>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</si>
  <si>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</si>
  <si>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</si>
  <si>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</si>
  <si>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</si>
  <si>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</si>
  <si>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</si>
  <si>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</si>
  <si>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</si>
  <si>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</si>
  <si>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</si>
  <si>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</si>
  <si>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</si>
  <si>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</si>
  <si>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</si>
  <si>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</si>
  <si>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</si>
  <si>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</si>
  <si>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</si>
  <si>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</si>
  <si>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</si>
  <si>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</si>
  <si>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</si>
  <si>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</si>
  <si>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</si>
  <si>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</si>
  <si>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</si>
  <si>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</si>
  <si>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</si>
  <si>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</si>
  <si>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</si>
  <si>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</si>
  <si>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</si>
  <si>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</si>
  <si>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</si>
  <si>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</si>
  <si>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</si>
  <si>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</si>
  <si>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</si>
  <si>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</si>
  <si>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</si>
  <si>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</si>
  <si>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</si>
  <si>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</si>
  <si>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</si>
  <si>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</si>
  <si>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</si>
  <si>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</si>
  <si>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</si>
  <si>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</si>
  <si>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</si>
  <si>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</si>
  <si>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</si>
  <si>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</si>
  <si>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</si>
  <si>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</si>
  <si>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</si>
  <si>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</si>
  <si>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</si>
  <si>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</si>
  <si>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</si>
  <si>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</si>
  <si>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</si>
  <si>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</si>
  <si>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</si>
  <si>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</si>
  <si>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</si>
  <si>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</si>
  <si>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</si>
  <si>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</si>
  <si>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</si>
  <si>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</si>
  <si>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</si>
  <si>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</si>
  <si>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</si>
  <si>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</si>
  <si>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</si>
  <si>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</si>
  <si>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</si>
  <si>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</si>
  <si>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</si>
  <si>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</si>
  <si>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</si>
  <si>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</si>
  <si>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</si>
  <si>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</si>
  <si>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</si>
  <si>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</si>
  <si>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</si>
  <si>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</si>
  <si>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</si>
  <si>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</si>
  <si>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</si>
  <si>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</si>
  <si>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</si>
  <si>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</si>
  <si>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</si>
  <si>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</si>
  <si>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</si>
  <si>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</si>
  <si>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</si>
  <si>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</si>
  <si>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</si>
  <si>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</si>
  <si>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</si>
  <si>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</si>
  <si>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</si>
  <si>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</si>
  <si>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</si>
  <si>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</si>
  <si>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</si>
  <si>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</si>
  <si>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</si>
  <si>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</si>
  <si>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</si>
  <si>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</si>
  <si>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</si>
  <si>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</si>
  <si>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</si>
  <si>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</si>
  <si>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</si>
  <si>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</si>
  <si>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</si>
  <si>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</si>
  <si>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</si>
  <si>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</si>
  <si>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</si>
  <si>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</si>
  <si>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</si>
  <si>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</si>
  <si>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</si>
  <si>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</si>
  <si>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</si>
  <si>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</si>
  <si>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</si>
  <si>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</si>
  <si>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</si>
  <si>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</si>
  <si>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</si>
  <si>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</si>
  <si>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</si>
  <si>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</si>
  <si>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</si>
  <si>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</si>
  <si>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</si>
  <si>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</si>
  <si>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</si>
  <si>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</si>
  <si>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</si>
  <si>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</si>
  <si>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</si>
  <si>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</si>
  <si>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</si>
  <si>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</si>
  <si>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</si>
  <si>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</si>
  <si>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</si>
  <si>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</si>
  <si>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</si>
  <si>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</si>
  <si>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</si>
  <si>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</si>
  <si>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</si>
  <si>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</si>
  <si>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</si>
  <si>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</si>
  <si>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</si>
  <si>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</si>
  <si>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</si>
  <si>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</si>
  <si>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</si>
  <si>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</si>
  <si>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</si>
  <si>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</si>
  <si>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</si>
  <si>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</si>
  <si>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</si>
  <si>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</si>
  <si>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</si>
  <si>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</si>
  <si>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</si>
  <si>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</si>
  <si>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</si>
  <si>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</si>
  <si>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</si>
  <si>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</si>
  <si>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</si>
  <si>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</si>
  <si>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</si>
  <si>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</si>
  <si>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</si>
  <si>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</si>
  <si>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</si>
  <si>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</si>
  <si>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</si>
  <si>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</si>
  <si>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</si>
  <si>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</si>
  <si>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</si>
  <si>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</si>
  <si>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</si>
  <si>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</si>
  <si>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</si>
  <si>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</si>
  <si>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</si>
  <si>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</si>
  <si>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</si>
  <si>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</si>
  <si>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</si>
  <si>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</si>
  <si>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</si>
  <si>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</si>
  <si>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</si>
  <si>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</si>
  <si>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</si>
  <si>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</si>
  <si>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</si>
  <si>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</si>
  <si>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</si>
  <si>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</si>
  <si>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</si>
  <si>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</si>
  <si>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</si>
  <si>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</si>
  <si>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</si>
  <si>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</si>
  <si>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</si>
  <si>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</si>
  <si>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</si>
  <si>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</si>
  <si>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</si>
  <si>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</si>
  <si>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</si>
  <si>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</si>
  <si>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</si>
  <si>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</si>
  <si>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</si>
  <si>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</si>
  <si>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</si>
  <si>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</si>
  <si>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</si>
  <si>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</si>
  <si>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</si>
  <si>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</si>
  <si>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</si>
  <si>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</si>
  <si>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</si>
  <si>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</si>
  <si>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</si>
  <si>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</si>
  <si>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</si>
  <si>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</si>
  <si>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</si>
  <si>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</si>
  <si>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</si>
  <si>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</si>
  <si>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</si>
  <si>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</si>
  <si>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</si>
  <si>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</si>
  <si>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</si>
  <si>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</si>
  <si>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</si>
  <si>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</si>
  <si>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</si>
  <si>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</si>
  <si>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</si>
  <si>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</si>
  <si>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</si>
  <si>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</si>
  <si>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</si>
  <si>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</si>
  <si>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</si>
  <si>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</si>
  <si>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</si>
  <si>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</si>
  <si>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</si>
  <si>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</si>
  <si>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</si>
  <si>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</si>
  <si>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</si>
  <si>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</si>
  <si>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</si>
  <si>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</si>
  <si>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</si>
  <si>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</si>
  <si>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</si>
  <si>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</si>
  <si>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</si>
  <si>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</si>
  <si>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</si>
  <si>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</si>
  <si>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</si>
  <si>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</si>
  <si>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</si>
  <si>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</si>
  <si>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</si>
  <si>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</si>
  <si>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</si>
  <si>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</si>
  <si>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</si>
  <si>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</si>
  <si>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</si>
  <si>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</si>
  <si>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</si>
  <si>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</si>
  <si>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</si>
  <si>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</si>
  <si>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</si>
  <si>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</si>
  <si>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</si>
  <si>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</si>
  <si>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</si>
  <si>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</si>
  <si>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</si>
  <si>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</si>
  <si>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</si>
  <si>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</si>
  <si>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</si>
  <si>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</si>
  <si>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</si>
  <si>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</si>
  <si>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</si>
  <si>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</si>
  <si>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</si>
  <si>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</si>
  <si>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</si>
  <si>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</si>
  <si>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</si>
  <si>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</si>
  <si>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</si>
  <si>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</si>
  <si>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</si>
  <si>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</si>
  <si>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</si>
  <si>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</si>
  <si>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</si>
  <si>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</si>
  <si>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</si>
  <si>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</si>
  <si>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</si>
  <si>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</si>
  <si>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</si>
  <si>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</si>
  <si>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</si>
  <si>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</si>
  <si>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</si>
  <si>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</si>
  <si>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</si>
  <si>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</si>
  <si>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</si>
  <si>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</si>
  <si>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</si>
  <si>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</si>
  <si>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</si>
  <si>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</si>
  <si>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</si>
  <si>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</si>
  <si>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</si>
  <si>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</si>
  <si>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</si>
  <si>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</si>
  <si>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</si>
  <si>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</si>
  <si>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</si>
  <si>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</si>
  <si>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</si>
  <si>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</si>
  <si>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</si>
  <si>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</si>
  <si>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</si>
  <si>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</si>
  <si>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</si>
  <si>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</si>
  <si>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</si>
  <si>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</si>
  <si>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</si>
  <si>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</si>
  <si>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</si>
  <si>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</si>
  <si>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</si>
  <si>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</si>
  <si>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</si>
  <si>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</si>
  <si>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</si>
  <si>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</si>
  <si>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</si>
  <si>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</si>
  <si>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</si>
  <si>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</si>
  <si>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</si>
  <si>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</si>
  <si>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</si>
  <si>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</si>
  <si>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</si>
  <si>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</si>
  <si>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</si>
  <si>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</si>
  <si>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</si>
  <si>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</si>
  <si>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</si>
  <si>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</si>
  <si>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</si>
  <si>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</si>
  <si>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</si>
  <si>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</si>
  <si>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</si>
  <si>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</si>
  <si>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</si>
  <si>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</si>
  <si>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</si>
  <si>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</si>
  <si>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</si>
  <si>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</si>
  <si>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</si>
  <si>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</si>
  <si>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</si>
  <si>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</si>
  <si>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</si>
  <si>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</si>
  <si>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</si>
  <si>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</si>
  <si>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</si>
  <si>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</si>
  <si>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</si>
  <si>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</si>
  <si>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</si>
  <si>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</si>
  <si>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</si>
  <si>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</si>
  <si>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</si>
  <si>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</si>
  <si>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</si>
  <si>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</si>
  <si>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</si>
  <si>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</si>
  <si>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</si>
  <si>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</si>
  <si>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</si>
  <si>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</si>
  <si>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</si>
  <si>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</si>
  <si>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</si>
  <si>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</si>
  <si>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</si>
  <si>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</si>
  <si>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</si>
  <si>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</si>
  <si>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</si>
  <si>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</si>
  <si>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</si>
  <si>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</si>
  <si>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</si>
  <si>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</si>
  <si>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</si>
  <si>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</si>
  <si>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</si>
  <si>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</si>
  <si>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</si>
  <si>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</si>
  <si>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</si>
  <si>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</si>
  <si>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</si>
  <si>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</si>
  <si>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</si>
  <si>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</si>
  <si>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</si>
  <si>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</si>
  <si>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</si>
  <si>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</si>
  <si>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</si>
  <si>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</si>
  <si>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</si>
  <si>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</si>
  <si>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</si>
  <si>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</si>
  <si>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</si>
  <si>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</si>
  <si>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</si>
  <si>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</si>
  <si>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</si>
  <si>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</si>
  <si>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</si>
  <si>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</si>
  <si>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</si>
  <si>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</si>
  <si>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</si>
  <si>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</si>
  <si>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</si>
  <si>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</si>
  <si>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</si>
  <si>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</si>
  <si>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</si>
  <si>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</si>
  <si>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</si>
  <si>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</si>
  <si>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</si>
  <si>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</si>
  <si>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</si>
  <si>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</si>
  <si>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</si>
  <si>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</si>
  <si>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</si>
  <si>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</si>
  <si>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</si>
  <si>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</si>
  <si>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</si>
  <si>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</si>
  <si>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</si>
  <si>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</si>
  <si>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</si>
  <si>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</si>
  <si>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</si>
  <si>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</si>
  <si>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</si>
  <si>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</si>
  <si>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</si>
  <si>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</si>
  <si>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</si>
  <si>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</si>
  <si>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</si>
  <si>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</si>
  <si>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</si>
  <si>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</si>
  <si>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</si>
  <si>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</si>
  <si>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</si>
  <si>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</si>
  <si>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</si>
  <si>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</si>
  <si>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</si>
  <si>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</si>
  <si>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</si>
  <si>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</si>
  <si>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</si>
  <si>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</si>
  <si>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</si>
  <si>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</si>
  <si>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</si>
  <si>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</si>
  <si>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</si>
  <si>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</si>
  <si>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</si>
  <si>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</si>
  <si>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</si>
  <si>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</si>
  <si>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</si>
  <si>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</si>
  <si>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</si>
  <si>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</si>
  <si>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</si>
  <si>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</si>
  <si>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</si>
  <si>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</si>
  <si>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</si>
  <si>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</si>
  <si>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</si>
  <si>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</si>
  <si>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</si>
  <si>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</si>
  <si>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</si>
  <si>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</si>
  <si>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</si>
  <si>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</si>
  <si>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</si>
  <si>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</si>
  <si>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</si>
  <si>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</si>
  <si>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</si>
  <si>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</si>
  <si>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</si>
  <si>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</si>
  <si>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</si>
  <si>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</si>
  <si>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</si>
  <si>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</si>
  <si>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</si>
  <si>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</si>
  <si>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</si>
  <si>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</si>
  <si>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</si>
  <si>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</si>
  <si>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</si>
  <si>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</si>
  <si>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</si>
  <si>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</si>
  <si>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</si>
  <si>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</si>
  <si>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</si>
  <si>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</si>
  <si>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</si>
  <si>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</si>
  <si>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</si>
  <si>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</si>
  <si>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</si>
  <si>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</si>
  <si>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</si>
  <si>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</si>
  <si>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</si>
  <si>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</si>
  <si>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</si>
  <si>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</si>
  <si>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</si>
  <si>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</si>
  <si>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</si>
  <si>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</si>
  <si>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</si>
  <si>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</si>
  <si>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</si>
  <si>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</si>
  <si>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</si>
  <si>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</si>
  <si>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</si>
  <si>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</si>
  <si>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</si>
  <si>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</si>
  <si>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</si>
  <si>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</si>
  <si>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</si>
  <si>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</si>
  <si>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</si>
  <si>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</si>
  <si>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</si>
  <si>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</si>
  <si>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</si>
  <si>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</si>
  <si>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</si>
  <si>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</si>
  <si>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</si>
  <si>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</si>
  <si>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</si>
  <si>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</si>
  <si>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</si>
  <si>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</si>
  <si>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</si>
  <si>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</si>
  <si>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</si>
  <si>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</si>
  <si>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</si>
  <si>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</si>
  <si>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</si>
  <si>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</si>
  <si>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</si>
  <si>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</si>
  <si>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</si>
  <si>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</si>
  <si>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</si>
  <si>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</si>
  <si>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</si>
  <si>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</si>
  <si>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</si>
  <si>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</si>
  <si>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</si>
  <si>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</si>
  <si>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</si>
  <si>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</si>
  <si>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</si>
  <si>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</si>
  <si>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</si>
  <si>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</si>
  <si>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</si>
  <si>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</si>
  <si>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</si>
  <si>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</si>
  <si>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</si>
  <si>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</si>
  <si>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</si>
  <si>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</si>
  <si>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</si>
  <si>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</si>
  <si>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</si>
  <si>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</si>
  <si>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</si>
  <si>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</si>
  <si>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</si>
  <si>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</si>
  <si>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</si>
  <si>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</si>
  <si>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</si>
  <si>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</si>
  <si>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</si>
  <si>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</si>
  <si>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</si>
  <si>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</si>
  <si>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</si>
  <si>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</si>
  <si>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</si>
  <si>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</si>
  <si>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</si>
  <si>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</si>
  <si>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</si>
  <si>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</si>
  <si>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</si>
  <si>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</si>
  <si>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</si>
  <si>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</si>
  <si>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</si>
  <si>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</si>
  <si>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</si>
  <si>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</si>
  <si>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</si>
  <si>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</si>
  <si>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</si>
  <si>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</si>
  <si>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</si>
  <si>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</si>
  <si>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</si>
  <si>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</si>
  <si>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</si>
  <si>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</si>
  <si>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</si>
  <si>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</si>
  <si>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</si>
  <si>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</si>
  <si>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</si>
  <si>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</si>
  <si>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</si>
  <si>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</si>
  <si>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</si>
  <si>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</si>
  <si>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</si>
  <si>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</si>
  <si>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</si>
  <si>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</si>
  <si>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</si>
  <si>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</si>
  <si>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</si>
  <si>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</si>
  <si>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</si>
  <si>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</si>
  <si>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</si>
  <si>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</si>
  <si>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</si>
  <si>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</si>
  <si>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</si>
  <si>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</si>
  <si>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</si>
  <si>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</si>
  <si>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</si>
  <si>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</si>
  <si>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</si>
  <si>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</si>
  <si>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</si>
  <si>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</si>
  <si>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</si>
  <si>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</si>
  <si>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</si>
  <si>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</si>
  <si>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</si>
  <si>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</si>
  <si>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</si>
  <si>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</si>
  <si>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</si>
  <si>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</si>
  <si>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</si>
  <si>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</si>
  <si>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</si>
  <si>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</si>
  <si>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</si>
  <si>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</si>
  <si>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</si>
  <si>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</si>
  <si>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</si>
  <si>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</si>
  <si>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</si>
  <si>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</si>
  <si>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</si>
  <si>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</si>
  <si>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</si>
  <si>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</si>
  <si>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</si>
  <si>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</si>
  <si>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</si>
  <si>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</si>
  <si>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</si>
  <si>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</si>
  <si>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</si>
  <si>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</si>
  <si>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</si>
  <si>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</si>
  <si>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</si>
  <si>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</si>
  <si>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</si>
  <si>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</si>
  <si>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</si>
  <si>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</si>
  <si>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</si>
  <si>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</si>
  <si>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</si>
  <si>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</si>
  <si>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</si>
  <si>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</si>
  <si>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</si>
  <si>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</si>
  <si>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</si>
  <si>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</si>
  <si>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</si>
  <si>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</si>
  <si>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</si>
  <si>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</si>
  <si>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</si>
  <si>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</si>
  <si>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</si>
  <si>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</si>
  <si>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</si>
  <si>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</si>
  <si>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</si>
  <si>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</si>
  <si>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</si>
  <si>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</si>
  <si>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</si>
  <si>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</si>
  <si>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</si>
  <si>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</si>
  <si>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</si>
  <si>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</si>
  <si>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</si>
  <si>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</si>
  <si>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</si>
  <si>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</si>
  <si>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</si>
  <si>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</si>
  <si>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</si>
  <si>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</si>
  <si>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</si>
  <si>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</si>
  <si>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</si>
  <si>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</si>
  <si>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</si>
  <si>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</si>
  <si>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</si>
  <si>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</si>
  <si>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</si>
  <si>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</si>
  <si>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</si>
  <si>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</si>
  <si>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</si>
  <si>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</si>
  <si>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</si>
  <si>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</si>
  <si>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</si>
  <si>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</si>
  <si>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</si>
  <si>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</si>
  <si>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</si>
  <si>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</si>
  <si>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</si>
  <si>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</si>
  <si>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</si>
  <si>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</si>
  <si>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</si>
  <si>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</si>
  <si>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</si>
  <si>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</si>
  <si>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</si>
  <si>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</si>
  <si>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</si>
  <si>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</si>
  <si>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</si>
  <si>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</si>
  <si>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</si>
  <si>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</si>
  <si>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</si>
  <si>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</si>
  <si>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</si>
  <si>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</si>
  <si>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</si>
  <si>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</si>
  <si>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</si>
  <si>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</si>
  <si>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</si>
  <si>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</si>
  <si>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</si>
  <si>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</si>
  <si>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</si>
  <si>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</si>
  <si>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</si>
  <si>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</si>
  <si>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</si>
  <si>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</si>
  <si>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</si>
  <si>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</si>
  <si>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</si>
  <si>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</si>
  <si>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</si>
  <si>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</si>
  <si>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</si>
  <si>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</si>
  <si>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</si>
  <si>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</si>
  <si>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</si>
  <si>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</si>
  <si>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</si>
  <si>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</si>
  <si>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</si>
  <si>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</si>
  <si>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</si>
  <si>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</si>
  <si>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</si>
  <si>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</si>
  <si>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</si>
  <si>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</si>
  <si>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</si>
  <si>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</si>
  <si>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</si>
  <si>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</si>
  <si>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</si>
  <si>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</si>
  <si>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</si>
  <si>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</si>
  <si>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</si>
  <si>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</si>
  <si>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</si>
  <si>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</si>
  <si>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</si>
  <si>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</si>
  <si>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</si>
  <si>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</si>
  <si>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</si>
  <si>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</si>
  <si>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</si>
  <si>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</si>
  <si>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</si>
  <si>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</si>
  <si>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</si>
  <si>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</si>
  <si>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</si>
  <si>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</si>
  <si>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</si>
  <si>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</si>
  <si>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</si>
  <si>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</si>
  <si>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</si>
  <si>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</si>
  <si>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</si>
  <si>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</si>
  <si>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</si>
  <si>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</si>
  <si>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</si>
  <si>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</si>
  <si>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</si>
  <si>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</si>
  <si>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</si>
  <si>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</si>
  <si>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</si>
  <si>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</si>
  <si>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</si>
  <si>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</si>
  <si>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</si>
  <si>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</si>
  <si>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</si>
  <si>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</si>
  <si>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</si>
  <si>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</si>
  <si>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</si>
  <si>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</si>
  <si>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</si>
  <si>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</si>
  <si>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</si>
  <si>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</si>
  <si>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</si>
  <si>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</si>
  <si>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</si>
  <si>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</si>
  <si>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</si>
  <si>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</si>
  <si>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</si>
  <si>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</si>
  <si>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</si>
  <si>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</si>
  <si>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</si>
  <si>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</si>
  <si>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</si>
  <si>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</si>
  <si>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</si>
  <si>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</si>
  <si>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</si>
  <si>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</si>
  <si>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</si>
  <si>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</si>
  <si>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</si>
  <si>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</si>
  <si>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</si>
  <si>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</si>
  <si>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</si>
  <si>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</si>
  <si>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</si>
  <si>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</si>
  <si>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</si>
  <si>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</si>
  <si>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</si>
  <si>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</si>
  <si>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</si>
  <si>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</si>
  <si>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</si>
  <si>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</si>
  <si>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</si>
  <si>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</si>
  <si>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</si>
  <si>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</si>
  <si>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</si>
  <si>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</si>
  <si>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</si>
  <si>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</si>
  <si>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</si>
  <si>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</si>
  <si>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</si>
  <si>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</si>
  <si>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</si>
  <si>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</si>
  <si>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</si>
  <si>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</si>
  <si>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</si>
  <si>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</si>
  <si>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</si>
  <si>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</si>
  <si>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</si>
  <si>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</si>
  <si>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</si>
  <si>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</si>
  <si>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</si>
  <si>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</si>
  <si>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</si>
  <si>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</si>
  <si>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</si>
  <si>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</si>
  <si>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</si>
  <si>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</si>
  <si>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</si>
  <si>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</si>
  <si>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</si>
  <si>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</si>
  <si>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</si>
  <si>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</si>
  <si>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</si>
  <si>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</si>
  <si>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</si>
  <si>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</si>
  <si>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</si>
  <si>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</si>
  <si>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</si>
  <si>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</si>
  <si>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</si>
  <si>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</si>
  <si>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</si>
  <si>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</si>
  <si>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</si>
  <si>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</si>
  <si>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</si>
  <si>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</si>
  <si>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</si>
  <si>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</si>
  <si>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</si>
  <si>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</si>
  <si>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</si>
  <si>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</si>
  <si>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</si>
  <si>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</si>
  <si>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</si>
  <si>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</si>
  <si>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</si>
  <si>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</si>
  <si>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</si>
  <si>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</si>
  <si>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</si>
  <si>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</si>
  <si>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</si>
  <si>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</si>
  <si>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</si>
  <si>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</si>
  <si>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</si>
  <si>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</si>
  <si>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</si>
  <si>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</si>
  <si>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</si>
  <si>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</si>
  <si>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</si>
  <si>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</si>
  <si>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</si>
  <si>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</si>
  <si>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</si>
  <si>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</si>
  <si>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</si>
  <si>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</si>
  <si>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</si>
  <si>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</si>
  <si>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</si>
  <si>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</si>
  <si>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</si>
  <si>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</si>
  <si>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</si>
  <si>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</si>
  <si>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</si>
  <si>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</si>
  <si>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</si>
  <si>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</si>
  <si>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</si>
  <si>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</si>
  <si>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</si>
  <si>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</si>
  <si>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</si>
  <si>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</si>
  <si>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</si>
  <si>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</si>
  <si>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</si>
  <si>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</si>
  <si>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</si>
  <si>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</si>
  <si>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</si>
  <si>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</si>
  <si>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</si>
  <si>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</si>
  <si>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</si>
  <si>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</si>
  <si>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</si>
  <si>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</si>
  <si>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</si>
  <si>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</si>
  <si>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</si>
  <si>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</si>
  <si>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</si>
  <si>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</si>
  <si>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</si>
  <si>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</si>
  <si>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</si>
  <si>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</si>
  <si>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</si>
  <si>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</si>
  <si>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</si>
  <si>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</si>
  <si>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</si>
  <si>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</si>
  <si>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</si>
  <si>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</si>
  <si>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</si>
  <si>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</si>
  <si>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</si>
  <si>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</si>
  <si>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</si>
  <si>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</si>
  <si>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</si>
  <si>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</si>
  <si>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</si>
  <si>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</si>
  <si>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</si>
  <si>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</si>
  <si>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</si>
  <si>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</si>
  <si>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</si>
  <si>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</si>
  <si>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</si>
  <si>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</si>
  <si>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</si>
  <si>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</si>
  <si>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</si>
  <si>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</si>
  <si>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</si>
  <si>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</si>
  <si>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</si>
  <si>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</si>
  <si>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</si>
  <si>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</si>
  <si>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</si>
  <si>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</si>
  <si>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</si>
  <si>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</si>
  <si>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</si>
  <si>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</si>
  <si>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</si>
  <si>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</si>
  <si>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</si>
  <si>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</si>
  <si>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</si>
  <si>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</si>
  <si>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</si>
  <si>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</si>
  <si>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</si>
  <si>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</si>
  <si>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</si>
  <si>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</si>
  <si>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</si>
  <si>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</si>
  <si>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</si>
  <si>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</si>
  <si>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</si>
  <si>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</si>
  <si>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</si>
  <si>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</si>
  <si>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</si>
  <si>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</si>
  <si>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</si>
  <si>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</si>
  <si>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</si>
  <si>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</si>
  <si>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</si>
  <si>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</si>
  <si>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</si>
  <si>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</si>
  <si>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</si>
  <si>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</si>
  <si>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</si>
  <si>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</si>
  <si>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</si>
  <si>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</si>
  <si>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</si>
  <si>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</si>
  <si>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</si>
  <si>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</si>
  <si>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</si>
  <si>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</si>
  <si>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</si>
  <si>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</si>
  <si>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</si>
  <si>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</si>
  <si>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</si>
  <si>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</si>
  <si>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</si>
  <si>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</si>
  <si>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</si>
  <si>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</si>
  <si>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</si>
  <si>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</si>
  <si>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</si>
  <si>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</si>
  <si>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</si>
  <si>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</si>
  <si>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</si>
  <si>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</si>
  <si>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</si>
  <si>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</si>
  <si>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</si>
  <si>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</si>
  <si>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</si>
  <si>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</si>
  <si>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</si>
  <si>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</si>
  <si>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</si>
  <si>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</si>
  <si>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</si>
  <si>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</si>
  <si>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</si>
  <si>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</si>
  <si>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</si>
  <si>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</si>
  <si>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</si>
  <si>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</si>
  <si>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</si>
  <si>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</si>
  <si>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</si>
  <si>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</si>
  <si>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</si>
  <si>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</si>
  <si>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</si>
  <si>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</si>
  <si>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</si>
  <si>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</si>
  <si>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</si>
  <si>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</si>
  <si>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</si>
  <si>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</si>
  <si>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</si>
  <si>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</si>
  <si>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</si>
  <si>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</si>
  <si>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</si>
  <si>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</si>
  <si>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</si>
  <si>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</si>
  <si>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</si>
  <si>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</si>
  <si>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</si>
  <si>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</si>
  <si>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</si>
  <si>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</si>
  <si>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</si>
  <si>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</si>
  <si>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</si>
  <si>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</si>
  <si>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</si>
  <si>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</si>
  <si>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</si>
  <si>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</si>
  <si>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</si>
  <si>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</si>
  <si>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</si>
  <si>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</si>
  <si>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</si>
  <si>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</si>
  <si>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</si>
  <si>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</si>
  <si>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</si>
  <si>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</si>
  <si>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</si>
  <si>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</si>
  <si>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</si>
  <si>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</si>
  <si>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</si>
  <si>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</si>
  <si>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</si>
  <si>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</si>
  <si>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</si>
  <si>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</si>
  <si>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</si>
  <si>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</si>
  <si>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</si>
  <si>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</si>
  <si>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</si>
  <si>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</si>
  <si>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</si>
  <si>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</si>
  <si>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</si>
  <si>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</si>
  <si>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</si>
  <si>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</si>
  <si>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</si>
  <si>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</si>
  <si>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</si>
  <si>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</si>
  <si>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</si>
  <si>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</si>
  <si>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</si>
  <si>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</si>
  <si>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</si>
  <si>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</si>
  <si>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</si>
  <si>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</si>
  <si>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</si>
  <si>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</si>
  <si>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</si>
  <si>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</si>
  <si>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</si>
  <si>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</si>
  <si>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</si>
  <si>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</si>
  <si>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</si>
  <si>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</si>
  <si>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</si>
  <si>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</si>
  <si>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</si>
  <si>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</si>
  <si>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</si>
  <si>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</si>
  <si>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</si>
  <si>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</si>
  <si>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</si>
  <si>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</si>
  <si>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</si>
  <si>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</si>
  <si>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</si>
  <si>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</si>
  <si>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</si>
  <si>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</si>
  <si>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</si>
  <si>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</si>
  <si>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</si>
  <si>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</si>
  <si>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</si>
  <si>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</si>
  <si>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</si>
  <si>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</si>
  <si>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</si>
  <si>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</si>
  <si>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</si>
  <si>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</si>
  <si>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</si>
  <si>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</si>
  <si>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</si>
  <si>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</si>
  <si>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</si>
  <si>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</si>
  <si>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</si>
  <si>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</si>
  <si>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</si>
  <si>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</si>
  <si>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</si>
  <si>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</si>
  <si>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</si>
  <si>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</si>
  <si>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</si>
  <si>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</si>
  <si>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</si>
  <si>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</si>
  <si>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</si>
  <si>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</si>
  <si>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</si>
  <si>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</si>
  <si>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</si>
  <si>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</si>
  <si>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</si>
  <si>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</si>
  <si>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</si>
  <si>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</si>
  <si>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</si>
  <si>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</si>
  <si>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</si>
  <si>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</si>
  <si>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</si>
  <si>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</si>
  <si>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</si>
  <si>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</si>
  <si>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</si>
  <si>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</si>
  <si>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</si>
  <si>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</si>
  <si>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</si>
  <si>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</si>
  <si>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</si>
  <si>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</si>
  <si>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</si>
  <si>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</si>
  <si>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</si>
  <si>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</si>
  <si>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</si>
  <si>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</si>
  <si>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</si>
  <si>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</si>
  <si>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</si>
  <si>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</si>
  <si>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</si>
  <si>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</si>
  <si>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</si>
  <si>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</si>
  <si>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</si>
  <si>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</si>
  <si>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</si>
  <si>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</si>
  <si>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</si>
  <si>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</si>
  <si>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</si>
  <si>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</si>
  <si>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</si>
  <si>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</si>
  <si>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</si>
  <si>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</si>
  <si>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</si>
  <si>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</si>
  <si>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</si>
  <si>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</si>
  <si>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</si>
  <si>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</si>
  <si>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</si>
  <si>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</si>
  <si>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</si>
  <si>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</si>
  <si>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</si>
  <si>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</si>
  <si>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</si>
  <si>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</si>
  <si>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</si>
  <si>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</si>
  <si>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</si>
  <si>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</si>
  <si>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</si>
  <si>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</si>
  <si>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</si>
  <si>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</si>
  <si>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</si>
  <si>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</si>
  <si>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</si>
  <si>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</si>
  <si>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</si>
  <si>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</si>
  <si>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</si>
  <si>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</si>
  <si>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</si>
  <si>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</si>
  <si>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</si>
  <si>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</si>
  <si>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</si>
  <si>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</si>
  <si>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</si>
  <si>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</si>
  <si>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</si>
  <si>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</si>
  <si>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</si>
  <si>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</si>
  <si>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</si>
  <si>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</si>
  <si>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</si>
  <si>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</si>
  <si>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</si>
  <si>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</si>
  <si>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</si>
  <si>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</si>
  <si>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</si>
  <si>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</si>
  <si>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</si>
  <si>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</si>
  <si>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</si>
  <si>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</si>
  <si>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</si>
  <si>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</si>
  <si>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</si>
  <si>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</si>
  <si>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</si>
  <si>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</si>
  <si>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</si>
  <si>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</si>
  <si>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</si>
  <si>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</si>
  <si>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</si>
  <si>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</si>
  <si>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</si>
  <si>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</si>
  <si>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</si>
  <si>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</si>
  <si>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</si>
  <si>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</si>
  <si>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</si>
  <si>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</si>
  <si>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</si>
  <si>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</si>
  <si>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</si>
  <si>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</si>
  <si>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</si>
  <si>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</si>
  <si>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</si>
  <si>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</si>
  <si>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</si>
  <si>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</si>
  <si>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</si>
  <si>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</si>
  <si>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</si>
  <si>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</si>
  <si>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</si>
  <si>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</si>
  <si>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</si>
  <si>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</si>
  <si>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</si>
  <si>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</si>
  <si>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</si>
  <si>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</si>
  <si>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</si>
  <si>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</si>
  <si>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</si>
  <si>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</si>
  <si>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</si>
  <si>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</si>
  <si>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</si>
  <si>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</si>
  <si>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</si>
  <si>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</si>
  <si>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</si>
  <si>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</si>
  <si>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</si>
  <si>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</si>
  <si>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</si>
  <si>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</si>
  <si>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</si>
  <si>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</si>
  <si>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</si>
  <si>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</si>
  <si>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</si>
  <si>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</si>
  <si>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</si>
  <si>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</si>
  <si>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</si>
  <si>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</si>
  <si>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</si>
  <si>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</si>
  <si>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</si>
  <si>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</si>
  <si>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</si>
  <si>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</si>
  <si>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</si>
  <si>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</si>
  <si>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</si>
  <si>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</si>
  <si>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</si>
  <si>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</si>
  <si>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</si>
  <si>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</si>
  <si>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</si>
  <si>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</si>
  <si>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</si>
  <si>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</si>
  <si>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</si>
  <si>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</si>
  <si>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</si>
  <si>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</si>
  <si>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</si>
  <si>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</si>
  <si>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</si>
  <si>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</si>
  <si>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</si>
  <si>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</si>
  <si>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</si>
  <si>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</si>
  <si>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</si>
  <si>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</si>
  <si>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</si>
  <si>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</si>
  <si>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</si>
  <si>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</si>
  <si>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</si>
  <si>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</si>
  <si>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</si>
  <si>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</si>
  <si>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</si>
  <si>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</si>
  <si>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</si>
  <si>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</si>
  <si>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</si>
  <si>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</si>
  <si>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</si>
  <si>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</si>
  <si>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</si>
  <si>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</si>
  <si>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</si>
  <si>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</si>
  <si>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</si>
  <si>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</si>
  <si>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</si>
  <si>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</si>
  <si>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</si>
  <si>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</si>
  <si>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</si>
  <si>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</si>
  <si>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</si>
  <si>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</si>
  <si>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</si>
  <si>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</si>
  <si>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</si>
  <si>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</si>
  <si>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</si>
  <si>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</si>
  <si>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</si>
  <si>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</si>
  <si>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</si>
  <si>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</si>
  <si>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</si>
  <si>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</si>
  <si>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</si>
  <si>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</si>
  <si>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</si>
  <si>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</si>
  <si>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</si>
  <si>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</si>
  <si>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</si>
  <si>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</si>
  <si>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</si>
  <si>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</si>
  <si>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</si>
  <si>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</si>
  <si>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</si>
  <si>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</si>
  <si>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</si>
  <si>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</si>
  <si>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</si>
  <si>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</si>
  <si>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</si>
  <si>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</si>
  <si>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</si>
  <si>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</si>
  <si>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</si>
  <si>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</si>
  <si>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</si>
  <si>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</si>
  <si>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</si>
  <si>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</si>
  <si>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</si>
  <si>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</si>
  <si>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</si>
  <si>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</si>
  <si>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</si>
  <si>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</si>
  <si>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</si>
  <si>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</si>
  <si>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</si>
  <si>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</si>
  <si>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</si>
  <si>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</si>
  <si>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</si>
  <si>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</si>
  <si>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</si>
  <si>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</si>
  <si>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</si>
  <si>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</si>
  <si>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</si>
  <si>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</si>
  <si>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</si>
  <si>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</si>
  <si>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</si>
  <si>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</si>
  <si>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</si>
  <si>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</si>
  <si>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</si>
  <si>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</si>
  <si>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</si>
  <si>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</si>
  <si>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</si>
  <si>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</si>
  <si>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</si>
  <si>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</si>
  <si>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</si>
  <si>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</si>
  <si>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</si>
  <si>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</si>
  <si>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</si>
  <si>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</si>
  <si>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</si>
  <si>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</si>
  <si>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</si>
  <si>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</si>
  <si>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</si>
  <si>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</si>
  <si>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</si>
  <si>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</si>
  <si>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</si>
  <si>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</si>
  <si>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</si>
  <si>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</si>
  <si>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</si>
  <si>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</si>
  <si>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</si>
  <si>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</si>
  <si>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</si>
  <si>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</si>
  <si>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</si>
  <si>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</si>
  <si>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</si>
  <si>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</si>
  <si>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</si>
  <si>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</si>
  <si>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</si>
  <si>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</si>
  <si>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</si>
  <si>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</si>
  <si>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</si>
  <si>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</si>
  <si>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</si>
  <si>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</si>
  <si>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</si>
  <si>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</si>
  <si>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</si>
  <si>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</si>
  <si>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</si>
  <si>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</si>
  <si>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</si>
  <si>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</si>
  <si>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</si>
  <si>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</si>
  <si>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</si>
  <si>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</si>
  <si>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</si>
  <si>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</si>
  <si>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</si>
  <si>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</si>
  <si>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</si>
  <si>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</si>
  <si>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</si>
  <si>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</si>
  <si>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</si>
  <si>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</si>
  <si>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</si>
  <si>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</si>
  <si>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</si>
  <si>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</si>
  <si>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</si>
  <si>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</si>
  <si>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</si>
  <si>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</si>
  <si>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</si>
  <si>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</si>
  <si>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</si>
  <si>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</si>
  <si>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</si>
  <si>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</si>
  <si>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</si>
  <si>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</si>
  <si>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</si>
  <si>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</si>
  <si>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</si>
  <si>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</si>
  <si>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</si>
  <si>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</si>
  <si>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</si>
  <si>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</si>
  <si>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</si>
  <si>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</si>
  <si>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</si>
  <si>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</si>
  <si>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</si>
  <si>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</si>
  <si>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</si>
  <si>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</si>
  <si>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</si>
  <si>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</si>
  <si>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</si>
  <si>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</si>
  <si>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</si>
  <si>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</si>
  <si>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</si>
  <si>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</si>
  <si>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</si>
  <si>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</si>
  <si>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</si>
  <si>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</si>
  <si>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</si>
  <si>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</si>
  <si>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</si>
  <si>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</si>
  <si>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</si>
  <si>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</si>
  <si>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</si>
  <si>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</si>
  <si>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</si>
  <si>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</si>
  <si>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</si>
  <si>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</si>
  <si>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</si>
  <si>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</si>
  <si>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</si>
  <si>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</si>
  <si>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</si>
  <si>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</si>
  <si>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</si>
  <si>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</si>
  <si>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</si>
  <si>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</si>
  <si>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</si>
  <si>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</si>
  <si>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</si>
  <si>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</si>
  <si>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</si>
  <si>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</si>
  <si>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</si>
  <si>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</si>
  <si>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</si>
  <si>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</si>
  <si>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</si>
  <si>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</si>
  <si>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</si>
  <si>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</si>
  <si>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</si>
  <si>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</si>
  <si>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</si>
  <si>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</si>
  <si>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</si>
  <si>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</si>
  <si>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</si>
  <si>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</si>
  <si>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</si>
  <si>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</si>
  <si>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</si>
  <si>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</si>
  <si>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</si>
  <si>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</si>
  <si>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</si>
  <si>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</si>
  <si>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</si>
  <si>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</si>
  <si>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</si>
  <si>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</si>
  <si>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</si>
  <si>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</si>
  <si>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</si>
  <si>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</si>
  <si>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</si>
  <si>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</si>
  <si>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</si>
  <si>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</si>
  <si>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</si>
  <si>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</si>
  <si>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</si>
  <si>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</si>
  <si>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</si>
  <si>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</si>
  <si>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</si>
  <si>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</si>
  <si>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</si>
  <si>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</si>
  <si>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</si>
  <si>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</si>
  <si>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</si>
  <si>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</si>
  <si>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</si>
  <si>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</si>
  <si>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</si>
  <si>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</si>
  <si>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</si>
  <si>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</si>
  <si>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</si>
  <si>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</si>
  <si>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</si>
  <si>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</si>
  <si>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</si>
  <si>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</si>
  <si>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</si>
  <si>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</si>
  <si>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</si>
  <si>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</si>
  <si>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</si>
  <si>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</si>
  <si>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</si>
  <si>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</si>
  <si>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</si>
  <si>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</si>
  <si>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</si>
  <si>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</si>
  <si>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</si>
  <si>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</si>
  <si>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</si>
  <si>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</si>
  <si>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</si>
  <si>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</si>
  <si>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</si>
  <si>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</si>
  <si>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</si>
  <si>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</si>
  <si>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</si>
  <si>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</si>
  <si>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</si>
  <si>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</si>
  <si>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</si>
  <si>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</si>
  <si>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</si>
  <si>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</si>
  <si>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</si>
  <si>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</si>
  <si>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</si>
  <si>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</si>
  <si>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</si>
  <si>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</si>
  <si>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</si>
  <si>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</si>
  <si>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</si>
  <si>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</si>
  <si>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</si>
  <si>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</si>
  <si>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</si>
  <si>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</si>
  <si>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</si>
  <si>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</si>
  <si>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</si>
  <si>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</si>
  <si>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</si>
  <si>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</si>
  <si>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</si>
  <si>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</si>
  <si>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</si>
  <si>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</si>
  <si>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</si>
  <si>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</si>
  <si>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</si>
  <si>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</si>
  <si>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</si>
  <si>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</si>
  <si>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</si>
  <si>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</si>
  <si>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</si>
  <si>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</si>
  <si>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</si>
  <si>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</si>
  <si>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</si>
  <si>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</si>
  <si>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</si>
  <si>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</si>
  <si>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</si>
  <si>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</si>
  <si>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</si>
  <si>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</si>
  <si>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</si>
  <si>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</si>
  <si>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</si>
  <si>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</si>
  <si>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</si>
  <si>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</si>
  <si>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</si>
  <si>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</si>
  <si>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</si>
  <si>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</si>
  <si>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</si>
  <si>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</si>
  <si>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</si>
  <si>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</si>
  <si>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</si>
  <si>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</si>
  <si>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</si>
  <si>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</si>
  <si>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</si>
  <si>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</si>
  <si>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</si>
  <si>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</si>
  <si>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</si>
  <si>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</si>
  <si>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</si>
  <si>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</si>
  <si>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</si>
  <si>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</si>
  <si>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</si>
  <si>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</si>
  <si>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</si>
  <si>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</si>
  <si>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</si>
  <si>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</si>
  <si>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</si>
  <si>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</si>
  <si>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</si>
  <si>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</si>
  <si>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</si>
  <si>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</si>
  <si>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</si>
  <si>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</si>
  <si>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</si>
  <si>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</si>
  <si>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</si>
  <si>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</si>
  <si>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</si>
  <si>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</si>
  <si>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</si>
  <si>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</si>
  <si>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</si>
  <si>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</si>
  <si>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</si>
  <si>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</si>
  <si>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</si>
  <si>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</si>
  <si>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</si>
  <si>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</si>
  <si>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</si>
  <si>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</si>
  <si>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</si>
  <si>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</si>
  <si>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</si>
  <si>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</si>
  <si>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</si>
  <si>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</si>
  <si>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</si>
  <si>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</si>
  <si>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</si>
  <si>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</si>
  <si>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</si>
  <si>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</si>
  <si>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</si>
  <si>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</si>
  <si>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</si>
  <si>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</si>
  <si>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</si>
  <si>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</si>
  <si>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</si>
  <si>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</si>
  <si>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</si>
  <si>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</si>
  <si>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</si>
  <si>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</si>
  <si>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</si>
  <si>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</si>
  <si>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</si>
  <si>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</si>
  <si>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</si>
  <si>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</si>
  <si>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</si>
  <si>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</si>
  <si>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</si>
  <si>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</si>
  <si>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</si>
  <si>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</si>
  <si>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</si>
  <si>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</si>
  <si>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</si>
  <si>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</si>
  <si>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</si>
  <si>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</si>
  <si>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</si>
  <si>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</si>
  <si>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</si>
  <si>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</si>
  <si>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</si>
  <si>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</si>
  <si>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</si>
  <si>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</si>
  <si>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</si>
  <si>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</si>
  <si>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</si>
  <si>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</si>
  <si>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</si>
  <si>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</si>
  <si>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</si>
  <si>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</si>
  <si>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</si>
  <si>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</si>
  <si>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</si>
  <si>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</si>
  <si>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</si>
  <si>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</si>
  <si>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</si>
  <si>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</si>
  <si>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</si>
  <si>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</si>
  <si>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</si>
  <si>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</si>
  <si>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</si>
  <si>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</si>
  <si>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</si>
  <si>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</si>
  <si>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</si>
  <si>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</si>
  <si>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</si>
  <si>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</si>
  <si>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</si>
  <si>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</si>
  <si>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</si>
  <si>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</si>
  <si>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</si>
  <si>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</si>
  <si>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</si>
  <si>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</si>
  <si>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</si>
  <si>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</si>
  <si>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</si>
  <si>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</si>
  <si>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</si>
  <si>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</si>
  <si>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</si>
  <si>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</si>
  <si>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</si>
  <si>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</si>
  <si>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</si>
  <si>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</si>
  <si>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</si>
  <si>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</si>
  <si>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</si>
  <si>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</si>
  <si>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</si>
  <si>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</si>
  <si>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</si>
  <si>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</si>
  <si>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</si>
  <si>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</si>
  <si>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</si>
  <si>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</si>
  <si>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</si>
  <si>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</si>
  <si>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</si>
  <si>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</si>
  <si>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</si>
  <si>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</si>
  <si>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</si>
  <si>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</si>
  <si>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</si>
  <si>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</si>
  <si>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</si>
  <si>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</si>
  <si>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</si>
  <si>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</si>
  <si>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</si>
  <si>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</si>
  <si>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</si>
  <si>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</si>
  <si>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</si>
  <si>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</si>
  <si>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</si>
  <si>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</si>
  <si>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</si>
  <si>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</si>
  <si>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</si>
  <si>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</si>
  <si>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</si>
  <si>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</si>
  <si>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</si>
  <si>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</si>
  <si>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</si>
  <si>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</si>
  <si>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</si>
  <si>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</si>
  <si>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</si>
  <si>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</si>
  <si>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</si>
  <si>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</si>
  <si>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</si>
  <si>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</si>
  <si>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</si>
  <si>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</si>
  <si>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</si>
  <si>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</si>
  <si>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</si>
  <si>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</si>
  <si>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</si>
  <si>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</si>
  <si>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</si>
  <si>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</si>
  <si>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</si>
  <si>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</si>
  <si>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</si>
  <si>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</si>
  <si>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</si>
  <si>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</si>
  <si>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</si>
  <si>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</si>
  <si>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</si>
  <si>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</si>
  <si>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</si>
  <si>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</si>
  <si>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</si>
  <si>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</si>
  <si>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</si>
  <si>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</si>
  <si>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</si>
  <si>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</si>
  <si>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</si>
  <si>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</si>
  <si>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</si>
  <si>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</si>
  <si>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</si>
  <si>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</si>
  <si>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</si>
  <si>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</si>
  <si>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</si>
  <si>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</si>
  <si>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</si>
  <si>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</si>
  <si>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</si>
  <si>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</si>
  <si>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</si>
  <si>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</si>
  <si>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</si>
  <si>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</si>
  <si>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</si>
  <si>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</si>
  <si>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</si>
  <si>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</si>
  <si>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</si>
  <si>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</si>
  <si>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</si>
  <si>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</si>
  <si>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</si>
  <si>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</si>
  <si>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</si>
  <si>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</si>
  <si>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</si>
  <si>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</si>
  <si>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</si>
  <si>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</si>
  <si>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</si>
  <si>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</si>
  <si>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</si>
  <si>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</si>
  <si>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</si>
  <si>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</si>
  <si>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</si>
  <si>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</si>
  <si>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</si>
  <si>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</si>
  <si>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</si>
  <si>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</si>
  <si>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</si>
  <si>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</si>
  <si>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</si>
  <si>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</si>
  <si>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</si>
  <si>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</si>
  <si>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</si>
  <si>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</si>
  <si>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</si>
  <si>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</si>
  <si>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</si>
  <si>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</si>
  <si>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</si>
  <si>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</si>
  <si>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</si>
  <si>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</si>
  <si>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</si>
  <si>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</si>
  <si>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</si>
  <si>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</si>
  <si>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</si>
  <si>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</si>
  <si>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</si>
  <si>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</si>
  <si>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</si>
  <si>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</si>
  <si>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</si>
  <si>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</si>
  <si>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</si>
  <si>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</si>
  <si>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</si>
  <si>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</si>
  <si>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</si>
  <si>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</si>
  <si>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</si>
  <si>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</si>
  <si>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</si>
  <si>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</si>
  <si>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</si>
  <si>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</si>
  <si>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</si>
  <si>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</si>
  <si>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</si>
  <si>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</si>
  <si>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</si>
  <si>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</si>
  <si>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</si>
  <si>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</si>
  <si>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</si>
  <si>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</si>
  <si>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</si>
  <si>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</si>
  <si>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</si>
  <si>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</si>
  <si>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</si>
  <si>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</si>
  <si>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</si>
  <si>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</si>
  <si>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</si>
  <si>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</si>
  <si>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</si>
  <si>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</si>
  <si>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</si>
  <si>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</si>
  <si>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</si>
  <si>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</si>
  <si>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</si>
  <si>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</si>
  <si>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</si>
  <si>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</si>
  <si>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</si>
  <si>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</si>
  <si>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</si>
  <si>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</si>
  <si>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</si>
  <si>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</si>
  <si>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</si>
  <si>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</si>
  <si>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</si>
  <si>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</si>
  <si>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</si>
  <si>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</si>
  <si>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</si>
  <si>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</si>
  <si>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</si>
  <si>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</si>
  <si>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</si>
  <si>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</si>
  <si>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</si>
  <si>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</si>
  <si>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</si>
  <si>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</si>
  <si>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</si>
  <si>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</si>
  <si>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</si>
  <si>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</si>
  <si>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</si>
  <si>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</si>
  <si>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</si>
  <si>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</si>
  <si>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</si>
  <si>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</si>
  <si>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</si>
  <si>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</si>
  <si>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</si>
  <si>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</si>
  <si>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</si>
  <si>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</si>
  <si>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</si>
  <si>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</si>
  <si>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</si>
  <si>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</si>
  <si>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</si>
  <si>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</si>
  <si>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</si>
  <si>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</si>
  <si>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</si>
  <si>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</si>
  <si>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</si>
  <si>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</si>
  <si>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</si>
  <si>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</si>
  <si>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</si>
  <si>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</si>
  <si>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</si>
  <si>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</si>
  <si>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</si>
  <si>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</si>
  <si>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</si>
  <si>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</si>
  <si>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</si>
  <si>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</si>
  <si>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</si>
  <si>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</si>
  <si>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</si>
  <si>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</si>
  <si>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</si>
  <si>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</si>
  <si>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</si>
  <si>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</si>
  <si>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</si>
  <si>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</si>
  <si>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</si>
  <si>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</si>
  <si>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</si>
  <si>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</si>
  <si>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</si>
  <si>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</si>
  <si>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</si>
  <si>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</si>
  <si>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</si>
  <si>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</si>
  <si>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</si>
  <si>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</si>
  <si>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</si>
  <si>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</si>
  <si>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</si>
  <si>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</si>
  <si>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</si>
  <si>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</si>
  <si>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</si>
  <si>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</si>
  <si>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</si>
  <si>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</si>
  <si>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</si>
  <si>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</si>
  <si>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</si>
  <si>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</si>
  <si>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</si>
  <si>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</si>
  <si>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</si>
  <si>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</si>
  <si>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</si>
  <si>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</si>
  <si>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</si>
  <si>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</si>
  <si>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</si>
  <si>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</si>
  <si>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</si>
  <si>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</si>
  <si>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</si>
  <si>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</si>
  <si>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</si>
  <si>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</si>
  <si>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</si>
  <si>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</si>
  <si>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</si>
  <si>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</si>
  <si>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</si>
  <si>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</si>
  <si>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</si>
  <si>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</si>
  <si>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</si>
  <si>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</si>
  <si>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</si>
  <si>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</si>
  <si>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</si>
  <si>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</si>
  <si>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</si>
  <si>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</si>
  <si>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</si>
  <si>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</si>
  <si>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</si>
  <si>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</si>
  <si>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</si>
  <si>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</si>
  <si>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</si>
  <si>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</si>
  <si>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</si>
  <si>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</si>
  <si>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</si>
  <si>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</si>
  <si>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</si>
  <si>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</si>
  <si>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</si>
  <si>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</si>
  <si>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</si>
  <si>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</si>
  <si>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</si>
  <si>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</si>
  <si>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</si>
  <si>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</si>
  <si>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</si>
  <si>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</si>
  <si>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</si>
  <si>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</si>
  <si>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</si>
  <si>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</si>
  <si>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</si>
  <si>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</si>
  <si>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</si>
  <si>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</si>
  <si>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</si>
  <si>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</si>
  <si>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</si>
  <si>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</si>
  <si>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</si>
  <si>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</si>
  <si>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</si>
  <si>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</si>
  <si>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</si>
  <si>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</si>
  <si>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</si>
  <si>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</si>
  <si>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</si>
  <si>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</si>
  <si>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</si>
  <si>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</si>
  <si>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</si>
  <si>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</si>
  <si>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</si>
  <si>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</si>
  <si>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</si>
  <si>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</si>
  <si>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</si>
  <si>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</si>
  <si>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</si>
  <si>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</si>
  <si>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</si>
  <si>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</si>
  <si>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</si>
  <si>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</si>
  <si>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</si>
  <si>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</si>
  <si>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</si>
  <si>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</si>
  <si>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</si>
  <si>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</si>
  <si>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</si>
  <si>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</si>
  <si>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</si>
  <si>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</si>
  <si>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</si>
  <si>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</si>
  <si>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</si>
  <si>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</si>
  <si>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</si>
  <si>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</si>
  <si>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</si>
  <si>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</si>
  <si>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</si>
  <si>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</si>
  <si>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</si>
  <si>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</si>
  <si>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</si>
  <si>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</si>
  <si>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</si>
  <si>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</si>
  <si>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</si>
  <si>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</si>
  <si>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</si>
  <si>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</si>
  <si>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</si>
  <si>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</si>
  <si>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</si>
  <si>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</si>
  <si>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</si>
  <si>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</si>
  <si>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</si>
  <si>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</si>
  <si>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</si>
  <si>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</si>
  <si>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</si>
  <si>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</si>
  <si>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</si>
  <si>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</si>
  <si>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</si>
  <si>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</si>
  <si>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</si>
  <si>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</si>
  <si>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</si>
  <si>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</si>
  <si>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</si>
  <si>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</si>
  <si>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</si>
  <si>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</si>
  <si>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</si>
  <si>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</si>
  <si>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</si>
  <si>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</si>
  <si>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</si>
  <si>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</si>
  <si>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</si>
  <si>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</si>
  <si>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</si>
  <si>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</si>
  <si>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</si>
  <si>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</si>
  <si>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</si>
  <si>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</si>
  <si>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</si>
  <si>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</si>
  <si>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</si>
  <si>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</si>
  <si>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</si>
  <si>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</si>
  <si>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</si>
  <si>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</si>
  <si>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</si>
  <si>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</si>
  <si>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</si>
  <si>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</si>
  <si>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</si>
  <si>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</si>
  <si>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</si>
  <si>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</si>
  <si>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</si>
  <si>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</si>
  <si>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</si>
  <si>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</si>
  <si>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</si>
  <si>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</si>
  <si>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</si>
  <si>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</si>
  <si>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</si>
  <si>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</si>
  <si>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</si>
  <si>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</si>
  <si>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</si>
  <si>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</si>
  <si>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</si>
  <si>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</si>
  <si>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</si>
  <si>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</si>
  <si>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</si>
  <si>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</si>
  <si>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</si>
  <si>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</si>
  <si>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</si>
  <si>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</si>
  <si>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</si>
  <si>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</si>
  <si>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</si>
  <si>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</si>
  <si>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</si>
  <si>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</si>
  <si>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</si>
  <si>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</si>
  <si>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</si>
  <si>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</si>
  <si>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</si>
  <si>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</si>
  <si>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</si>
  <si>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</si>
  <si>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</si>
  <si>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</si>
  <si>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</si>
  <si>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</si>
  <si>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</si>
  <si>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</si>
  <si>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</si>
  <si>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</si>
  <si>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</si>
  <si>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</si>
  <si>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</si>
  <si>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</si>
  <si>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</si>
  <si>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</si>
  <si>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</si>
  <si>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</si>
  <si>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</si>
  <si>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</si>
  <si>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</si>
  <si>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</si>
  <si>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</si>
  <si>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</si>
  <si>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</si>
  <si>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</si>
  <si>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</si>
  <si>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</si>
  <si>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</si>
  <si>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</si>
  <si>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</si>
  <si>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</si>
  <si>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</si>
  <si>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</si>
  <si>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</si>
  <si>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</si>
  <si>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</si>
  <si>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</si>
  <si>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</si>
  <si>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</si>
  <si>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</si>
  <si>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</si>
  <si>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</si>
  <si>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</si>
  <si>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</si>
  <si>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</si>
  <si>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</si>
  <si>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</si>
  <si>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</si>
  <si>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</si>
  <si>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</si>
  <si>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</si>
  <si>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</si>
  <si>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</si>
  <si>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</si>
  <si>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</si>
  <si>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</si>
  <si>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</si>
  <si>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</si>
  <si>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</si>
  <si>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</si>
  <si>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</si>
  <si>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</si>
  <si>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</si>
  <si>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</si>
  <si>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</si>
  <si>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</si>
  <si>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</si>
  <si>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</si>
  <si>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</si>
  <si>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</si>
  <si>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</si>
  <si>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</si>
  <si>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</si>
  <si>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</si>
  <si>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</si>
  <si>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</si>
  <si>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</si>
  <si>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</si>
  <si>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</si>
  <si>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</si>
  <si>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</si>
  <si>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</si>
  <si>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</si>
  <si>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</si>
  <si>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</si>
  <si>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</si>
  <si>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</si>
  <si>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</si>
  <si>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</si>
  <si>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</si>
  <si>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</si>
  <si>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</si>
  <si>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</si>
  <si>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</si>
  <si>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</si>
  <si>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</si>
  <si>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</si>
  <si>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</si>
  <si>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</si>
  <si>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</si>
  <si>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</si>
  <si>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</si>
  <si>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</si>
  <si>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</si>
  <si>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</si>
  <si>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</si>
  <si>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</si>
  <si>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</si>
  <si>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</si>
  <si>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</si>
  <si>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</si>
  <si>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</si>
  <si>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</si>
  <si>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</si>
  <si>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</si>
  <si>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</si>
  <si>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</si>
  <si>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</si>
  <si>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</si>
  <si>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</si>
  <si>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</si>
  <si>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</si>
  <si>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</si>
  <si>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</si>
  <si>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</si>
  <si>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</si>
  <si>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</si>
  <si>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</si>
  <si>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</si>
  <si>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</si>
  <si>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</si>
  <si>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</si>
  <si>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</si>
  <si>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</si>
  <si>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</si>
  <si>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</si>
  <si>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</si>
  <si>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</si>
  <si>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</si>
  <si>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</si>
  <si>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</si>
  <si>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</si>
  <si>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</si>
  <si>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</si>
  <si>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</si>
  <si>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</si>
  <si>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</si>
  <si>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</si>
  <si>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</si>
  <si>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</si>
  <si>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</si>
  <si>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</si>
  <si>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</si>
  <si>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</si>
  <si>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</si>
  <si>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</si>
  <si>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</si>
  <si>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</si>
  <si>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</si>
  <si>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</si>
  <si>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</si>
  <si>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</si>
  <si>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</si>
  <si>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</si>
  <si>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</si>
  <si>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</si>
  <si>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</si>
  <si>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</si>
  <si>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</si>
  <si>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</si>
  <si>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</si>
  <si>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</si>
  <si>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</si>
  <si>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</si>
  <si>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</si>
  <si>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</si>
  <si>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</si>
  <si>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</si>
  <si>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</si>
  <si>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</si>
  <si>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</si>
  <si>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</si>
  <si>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</si>
  <si>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</si>
  <si>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</si>
  <si>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</si>
  <si>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</si>
  <si>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</si>
  <si>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</si>
  <si>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</si>
  <si>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</si>
  <si>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</si>
  <si>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</si>
  <si>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</si>
  <si>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</si>
  <si>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</si>
  <si>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</si>
  <si>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</si>
  <si>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</si>
  <si>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</si>
  <si>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</si>
  <si>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</si>
  <si>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</si>
  <si>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</si>
  <si>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</si>
  <si>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</si>
  <si>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</si>
  <si>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</si>
  <si>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</si>
  <si>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</si>
  <si>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</si>
  <si>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</si>
  <si>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</si>
  <si>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</si>
  <si>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</si>
  <si>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</si>
  <si>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</si>
  <si>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</si>
  <si>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</si>
  <si>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</si>
  <si>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</si>
  <si>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</si>
  <si>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</si>
  <si>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</si>
  <si>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</si>
  <si>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</si>
  <si>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</si>
  <si>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</si>
  <si>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</si>
  <si>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</si>
  <si>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</si>
  <si>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</si>
  <si>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</si>
  <si>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</si>
  <si>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</si>
  <si>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</si>
  <si>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</si>
  <si>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</si>
  <si>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</si>
  <si>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</si>
  <si>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</si>
  <si>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</si>
  <si>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</si>
  <si>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</si>
  <si>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</si>
  <si>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</si>
  <si>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</si>
  <si>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</si>
  <si>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</si>
  <si>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</si>
  <si>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</si>
  <si>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</si>
  <si>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</si>
  <si>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</si>
  <si>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</si>
  <si>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</si>
  <si>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</si>
  <si>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</si>
  <si>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</si>
  <si>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</si>
  <si>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</si>
  <si>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</si>
  <si>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</si>
  <si>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</si>
  <si>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</si>
  <si>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</si>
  <si>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</si>
  <si>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</si>
  <si>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</si>
  <si>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</si>
  <si>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</si>
  <si>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</si>
  <si>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</si>
  <si>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</si>
  <si>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</si>
  <si>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</si>
  <si>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</si>
  <si>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</si>
  <si>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</si>
  <si>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</si>
  <si>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</si>
  <si>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</si>
  <si>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</si>
  <si>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</si>
  <si>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</si>
  <si>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</si>
  <si>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</si>
  <si>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</si>
  <si>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</si>
  <si>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</si>
  <si>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</si>
  <si>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</si>
  <si>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</si>
  <si>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</si>
  <si>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</si>
  <si>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</si>
  <si>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</si>
  <si>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</si>
  <si>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</si>
  <si>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</si>
  <si>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</si>
  <si>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</si>
  <si>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</si>
  <si>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</si>
  <si>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</si>
  <si>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</si>
  <si>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</si>
  <si>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</si>
  <si>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</si>
  <si>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</si>
  <si>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</si>
  <si>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</si>
  <si>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</si>
  <si>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</si>
  <si>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</si>
  <si>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</si>
  <si>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</si>
  <si>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</si>
  <si>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</si>
  <si>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</si>
  <si>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</si>
  <si>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</si>
  <si>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</si>
  <si>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</si>
  <si>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</si>
  <si>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</si>
  <si>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</si>
  <si>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</si>
  <si>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</si>
  <si>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</si>
  <si>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</si>
  <si>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</si>
  <si>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</si>
  <si>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</si>
  <si>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</si>
  <si>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</si>
  <si>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</si>
  <si>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</si>
  <si>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</si>
  <si>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</si>
  <si>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</si>
  <si>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</si>
  <si>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</si>
  <si>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</si>
  <si>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</si>
  <si>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</si>
  <si>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</si>
  <si>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</si>
  <si>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</si>
  <si>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</si>
  <si>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</si>
  <si>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</si>
  <si>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</si>
  <si>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</si>
  <si>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</si>
  <si>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</si>
  <si>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</si>
  <si>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</si>
  <si>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</si>
  <si>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</si>
  <si>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</si>
  <si>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</si>
  <si>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</si>
  <si>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</si>
  <si>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</si>
  <si>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</si>
  <si>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</si>
  <si>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</si>
  <si>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</si>
  <si>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</si>
  <si>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</si>
  <si>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</si>
  <si>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</si>
  <si>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</si>
  <si>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</si>
  <si>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</si>
  <si>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</si>
  <si>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</si>
  <si>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</si>
  <si>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</si>
  <si>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</si>
  <si>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</si>
  <si>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</si>
  <si>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</si>
  <si>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</si>
  <si>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</si>
  <si>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</si>
  <si>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</si>
  <si>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</si>
  <si>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</si>
  <si>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</si>
  <si>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</si>
  <si>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</si>
  <si>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</si>
  <si>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</si>
  <si>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</si>
  <si>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</si>
  <si>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</si>
  <si>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</si>
  <si>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</si>
  <si>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</si>
  <si>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</si>
  <si>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</si>
  <si>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</si>
  <si>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</si>
  <si>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</si>
  <si>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</si>
  <si>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</si>
  <si>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</si>
  <si>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</si>
  <si>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</si>
  <si>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</si>
  <si>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</si>
  <si>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</si>
  <si>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</si>
  <si>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</si>
  <si>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</si>
  <si>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</si>
  <si>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</si>
  <si>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</si>
  <si>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</si>
  <si>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</si>
  <si>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</si>
  <si>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</si>
  <si>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</si>
  <si>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</si>
  <si>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</si>
  <si>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</si>
  <si>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</si>
  <si>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</si>
  <si>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</si>
  <si>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</si>
  <si>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</si>
  <si>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</si>
  <si>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</si>
  <si>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</si>
  <si>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</si>
  <si>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</si>
  <si>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</si>
  <si>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</si>
  <si>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</si>
  <si>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</si>
  <si>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</si>
  <si>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</si>
  <si>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</si>
  <si>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</si>
  <si>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</si>
  <si>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</si>
  <si>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</si>
  <si>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</si>
  <si>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</si>
  <si>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</si>
  <si>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</si>
  <si>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</si>
  <si>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</si>
  <si>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</si>
  <si>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</si>
  <si>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</si>
  <si>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</si>
  <si>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</si>
  <si>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</si>
  <si>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</si>
  <si>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</si>
  <si>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</si>
  <si>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</si>
  <si>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</si>
  <si>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</si>
  <si>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</si>
  <si>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</si>
  <si>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</si>
  <si>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</si>
  <si>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</si>
  <si>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</si>
  <si>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</si>
  <si>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</si>
  <si>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</si>
  <si>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</si>
  <si>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</si>
  <si>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</si>
  <si>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</si>
  <si>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</si>
  <si>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</si>
  <si>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</si>
  <si>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</si>
  <si>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</si>
  <si>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</si>
  <si>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</si>
  <si>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</si>
  <si>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</si>
  <si>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</si>
  <si>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</si>
  <si>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</si>
  <si>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</si>
  <si>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</si>
  <si>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</si>
  <si>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</si>
  <si>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</si>
  <si>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</si>
  <si>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</si>
  <si>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</si>
  <si>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</si>
  <si>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</si>
  <si>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</si>
  <si>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</si>
  <si>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</si>
  <si>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</si>
  <si>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</si>
  <si>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</si>
  <si>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</si>
  <si>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</si>
  <si>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</si>
  <si>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</si>
  <si>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</si>
  <si>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</si>
  <si>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</si>
  <si>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</si>
  <si>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</si>
  <si>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</si>
  <si>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</si>
  <si>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</si>
  <si>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</si>
  <si>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</si>
  <si>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</si>
  <si>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</si>
  <si>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</si>
  <si>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</si>
  <si>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</si>
  <si>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</si>
  <si>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</si>
  <si>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</si>
  <si>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</si>
  <si>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</si>
  <si>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</si>
  <si>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</si>
  <si>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</si>
  <si>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</si>
  <si>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</si>
  <si>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</si>
  <si>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</si>
  <si>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</si>
  <si>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</si>
  <si>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</si>
  <si>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</si>
  <si>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</si>
  <si>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</si>
  <si>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</si>
  <si>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</si>
  <si>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</si>
  <si>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</si>
  <si>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</si>
  <si>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</si>
  <si>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</si>
  <si>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</si>
  <si>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</si>
  <si>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</si>
  <si>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</si>
  <si>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</si>
  <si>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</si>
  <si>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</si>
  <si>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</si>
  <si>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</si>
  <si>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</si>
  <si>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</si>
  <si>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</si>
  <si>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</si>
  <si>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</si>
  <si>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</si>
  <si>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</si>
  <si>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</si>
  <si>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</si>
  <si>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</si>
  <si>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</si>
  <si>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</si>
  <si>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</si>
  <si>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</si>
  <si>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</si>
  <si>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</si>
  <si>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</si>
  <si>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</si>
  <si>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</si>
  <si>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</si>
  <si>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</si>
  <si>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</si>
  <si>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</si>
  <si>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</si>
  <si>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</si>
  <si>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</si>
  <si>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</si>
  <si>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</si>
  <si>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</si>
  <si>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</si>
  <si>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</si>
  <si>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</si>
  <si>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</si>
  <si>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</si>
  <si>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</si>
  <si>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</si>
  <si>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</si>
  <si>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</si>
  <si>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</si>
  <si>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</si>
  <si>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</si>
  <si>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</si>
  <si>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</si>
  <si>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</si>
  <si>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</si>
  <si>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</si>
  <si>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</si>
  <si>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</si>
  <si>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</si>
  <si>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</si>
  <si>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</si>
  <si>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</si>
  <si>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</si>
  <si>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</si>
  <si>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</si>
  <si>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</si>
  <si>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</si>
  <si>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</si>
  <si>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</si>
  <si>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</si>
  <si>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</si>
  <si>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</si>
  <si>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</si>
  <si>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</si>
  <si>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</si>
  <si>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</si>
  <si>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</si>
  <si>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</si>
  <si>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</si>
  <si>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</si>
  <si>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</si>
  <si>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</si>
  <si>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</si>
  <si>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</si>
  <si>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</si>
  <si>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</si>
  <si>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</si>
  <si>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</si>
  <si>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</si>
  <si>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</si>
  <si>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</si>
  <si>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</si>
  <si>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</si>
  <si>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</si>
  <si>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</si>
  <si>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</si>
  <si>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</si>
  <si>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</si>
  <si>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</si>
  <si>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</si>
  <si>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</si>
  <si>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</si>
  <si>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</si>
  <si>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</si>
  <si>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</si>
  <si>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</si>
  <si>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</si>
  <si>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</si>
  <si>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</si>
  <si>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</si>
  <si>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</si>
  <si>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</si>
  <si>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</si>
  <si>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</si>
  <si>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</si>
  <si>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</si>
  <si>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</si>
  <si>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</si>
  <si>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</si>
  <si>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</si>
  <si>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</si>
  <si>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</si>
  <si>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</si>
  <si>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</si>
  <si>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</si>
  <si>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</si>
  <si>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</si>
  <si>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</si>
  <si>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</si>
  <si>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</si>
  <si>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</si>
  <si>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</si>
  <si>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</si>
  <si>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</si>
  <si>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</si>
  <si>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</si>
  <si>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</si>
  <si>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</si>
  <si>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</si>
  <si>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</si>
  <si>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</si>
  <si>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</si>
  <si>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</si>
  <si>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</si>
  <si>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</si>
  <si>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</si>
  <si>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</si>
  <si>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</si>
  <si>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</si>
  <si>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</si>
  <si>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</si>
  <si>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</si>
  <si>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</si>
  <si>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</si>
  <si>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</si>
  <si>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</si>
  <si>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</si>
  <si>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</si>
  <si>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</si>
  <si>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</si>
  <si>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</si>
  <si>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</si>
  <si>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</si>
  <si>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</si>
  <si>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</si>
  <si>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</si>
  <si>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</si>
  <si>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</si>
  <si>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</si>
  <si>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</si>
  <si>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</si>
  <si>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</si>
  <si>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</si>
  <si>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</si>
  <si>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</si>
  <si>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</si>
  <si>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</si>
  <si>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</si>
  <si>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</si>
  <si>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</si>
  <si>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</si>
  <si>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</si>
  <si>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</si>
  <si>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</si>
  <si>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</si>
  <si>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</si>
  <si>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</si>
  <si>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</si>
  <si>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</si>
  <si>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</si>
  <si>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</si>
  <si>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</si>
  <si>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</si>
  <si>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</si>
  <si>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</si>
  <si>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</si>
  <si>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</si>
  <si>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</si>
  <si>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</si>
  <si>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</si>
  <si>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</si>
  <si>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</si>
  <si>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</si>
  <si>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</si>
  <si>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</si>
  <si>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</si>
  <si>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</si>
  <si>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</si>
  <si>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</si>
  <si>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</si>
  <si>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</si>
  <si>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</si>
  <si>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</si>
  <si>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</si>
  <si>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</si>
  <si>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</si>
  <si>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</si>
  <si>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</si>
  <si>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</si>
  <si>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</si>
  <si>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</si>
  <si>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</si>
  <si>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</si>
  <si>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</si>
  <si>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</si>
  <si>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</si>
  <si>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</si>
  <si>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</si>
  <si>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</si>
  <si>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</si>
  <si>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</si>
  <si>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</si>
  <si>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</si>
  <si>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</si>
  <si>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</si>
  <si>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</si>
  <si>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</si>
  <si>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</si>
  <si>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</si>
  <si>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</si>
  <si>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</si>
  <si>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</si>
  <si>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</si>
  <si>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</si>
  <si>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</si>
  <si>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</si>
  <si>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</si>
  <si>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</si>
  <si>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</si>
  <si>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</si>
  <si>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</si>
  <si>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</si>
  <si>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</si>
  <si>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</si>
  <si>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</si>
  <si>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</si>
  <si>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</si>
  <si>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</si>
  <si>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</si>
  <si>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</si>
  <si>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</si>
  <si>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</si>
  <si>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</si>
  <si>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</si>
  <si>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</si>
  <si>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</si>
  <si>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</si>
  <si>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</si>
  <si>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</si>
  <si>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</si>
  <si>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</si>
  <si>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</si>
  <si>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</si>
  <si>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</si>
  <si>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</si>
  <si>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</si>
  <si>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</si>
  <si>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</si>
  <si>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</si>
  <si>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</si>
  <si>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</si>
  <si>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</si>
  <si>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</si>
  <si>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</si>
  <si>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</si>
  <si>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</si>
  <si>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</si>
  <si>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</si>
  <si>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</si>
  <si>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</si>
  <si>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</si>
  <si>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</si>
  <si>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</si>
  <si>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</si>
  <si>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</si>
  <si>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</si>
  <si>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</si>
  <si>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</si>
  <si>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</si>
  <si>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</si>
  <si>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</si>
  <si>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</si>
  <si>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</si>
  <si>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</si>
  <si>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</si>
  <si>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</si>
  <si>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</si>
  <si>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</si>
  <si>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</si>
  <si>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</si>
  <si>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</si>
  <si>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</si>
  <si>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</si>
  <si>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</si>
  <si>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</si>
  <si>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</si>
  <si>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</si>
  <si>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</si>
  <si>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</si>
  <si>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</si>
  <si>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</si>
  <si>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</si>
  <si>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</si>
  <si>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</si>
  <si>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</si>
  <si>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</si>
  <si>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</si>
  <si>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</si>
  <si>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</si>
  <si>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</si>
  <si>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</si>
  <si>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</si>
  <si>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</si>
  <si>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</si>
  <si>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</si>
  <si>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</si>
  <si>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</si>
  <si>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</si>
  <si>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</si>
  <si>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</si>
  <si>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</si>
  <si>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</si>
  <si>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</si>
  <si>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</si>
  <si>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</si>
  <si>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</si>
  <si>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</si>
  <si>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</si>
  <si>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</si>
  <si>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</si>
  <si>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</si>
  <si>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</si>
  <si>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</si>
  <si>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</si>
  <si>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</si>
  <si>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</si>
  <si>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</si>
  <si>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</si>
  <si>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</si>
  <si>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</si>
  <si>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</si>
  <si>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</si>
  <si>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</si>
  <si>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</si>
  <si>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</si>
  <si>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</si>
  <si>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</si>
  <si>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</si>
  <si>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</si>
  <si>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</si>
  <si>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</si>
  <si>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</si>
  <si>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</si>
  <si>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</si>
  <si>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</si>
  <si>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</si>
  <si>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</si>
  <si>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</si>
  <si>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</si>
  <si>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</si>
  <si>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</si>
  <si>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</si>
  <si>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</si>
  <si>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</si>
  <si>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</si>
  <si>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</si>
  <si>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</si>
  <si>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</si>
  <si>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</si>
  <si>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</si>
  <si>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</si>
  <si>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</si>
  <si>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</si>
  <si>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</si>
  <si>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</si>
  <si>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</si>
  <si>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</si>
  <si>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</si>
  <si>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</si>
  <si>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</si>
  <si>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</si>
  <si>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</si>
  <si>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</si>
  <si>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</si>
  <si>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</si>
  <si>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</si>
  <si>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</si>
  <si>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</si>
  <si>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</si>
  <si>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</si>
  <si>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</si>
  <si>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</si>
  <si>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</si>
  <si>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</si>
  <si>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</si>
  <si>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</si>
  <si>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</si>
  <si>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</si>
  <si>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</si>
  <si>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</si>
  <si>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</si>
  <si>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</si>
  <si>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</si>
  <si>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</si>
  <si>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</si>
  <si>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</si>
  <si>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</si>
  <si>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</si>
  <si>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</si>
  <si>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</si>
  <si>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</si>
  <si>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</si>
  <si>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</si>
  <si>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</si>
  <si>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</si>
  <si>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</si>
  <si>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</si>
  <si>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</si>
  <si>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</si>
  <si>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</si>
  <si>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</si>
  <si>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</si>
  <si>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</si>
  <si>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</si>
  <si>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</si>
  <si>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</si>
  <si>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</si>
  <si>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</si>
  <si>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</si>
  <si>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</si>
  <si>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</si>
  <si>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</si>
  <si>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</si>
  <si>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</si>
  <si>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</si>
  <si>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</si>
  <si>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</si>
  <si>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</si>
  <si>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</si>
  <si>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</si>
  <si>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</si>
  <si>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</si>
  <si>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</si>
  <si>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</si>
  <si>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</si>
  <si>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</si>
  <si>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</si>
  <si>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</si>
  <si>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</si>
  <si>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</si>
  <si>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</si>
  <si>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</si>
  <si>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</si>
  <si>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</si>
  <si>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</si>
  <si>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</si>
  <si>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</si>
  <si>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</si>
  <si>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</si>
  <si>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</si>
  <si>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</si>
  <si>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</si>
  <si>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</si>
  <si>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</si>
  <si>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</si>
  <si>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</si>
  <si>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</si>
  <si>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</si>
  <si>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</si>
  <si>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</si>
  <si>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</si>
  <si>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</si>
  <si>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</si>
  <si>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</si>
  <si>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</si>
  <si>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</si>
  <si>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</si>
  <si>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</si>
  <si>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</si>
  <si>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</si>
  <si>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</si>
  <si>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</si>
  <si>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</si>
  <si>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</si>
  <si>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</si>
  <si>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</si>
  <si>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</si>
  <si>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</si>
  <si>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</si>
  <si>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</si>
  <si>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</si>
  <si>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</si>
  <si>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</si>
  <si>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</si>
  <si>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</si>
  <si>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</si>
  <si>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</si>
  <si>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</si>
  <si>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</si>
  <si>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</si>
  <si>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</si>
  <si>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</si>
  <si>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</si>
  <si>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</si>
  <si>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</si>
  <si>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</si>
  <si>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</si>
  <si>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</si>
  <si>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</si>
  <si>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</si>
  <si>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</si>
  <si>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</si>
  <si>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</si>
  <si>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</si>
  <si>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</si>
  <si>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</si>
  <si>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</si>
  <si>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</si>
  <si>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</si>
  <si>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</si>
  <si>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</si>
  <si>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</si>
  <si>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</si>
  <si>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</si>
  <si>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</si>
  <si>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</si>
  <si>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</si>
  <si>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</si>
  <si>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</si>
  <si>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</si>
  <si>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</si>
  <si>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</si>
  <si>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</si>
  <si>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</si>
  <si>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</si>
  <si>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</si>
  <si>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</si>
  <si>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</si>
  <si>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</si>
  <si>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</si>
  <si>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</si>
  <si>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</si>
  <si>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</si>
  <si>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</si>
  <si>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</si>
  <si>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</si>
  <si>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</si>
  <si>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</si>
  <si>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</si>
  <si>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</si>
  <si>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</si>
  <si>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</si>
  <si>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</si>
  <si>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</si>
  <si>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</si>
  <si>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</si>
  <si>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</si>
  <si>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</si>
  <si>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</si>
  <si>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</si>
  <si>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</si>
  <si>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</si>
  <si>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</si>
  <si>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</si>
  <si>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</si>
  <si>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</si>
  <si>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</si>
  <si>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</si>
  <si>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</si>
  <si>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</si>
  <si>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</si>
  <si>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</si>
  <si>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</si>
  <si>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</si>
  <si>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</si>
  <si>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</si>
  <si>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</si>
  <si>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</si>
  <si>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</si>
  <si>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</si>
  <si>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</si>
  <si>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</si>
  <si>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</si>
  <si>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</si>
  <si>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</si>
  <si>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</si>
  <si>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</si>
  <si>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</si>
  <si>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</si>
  <si>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</si>
  <si>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</si>
  <si>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</si>
  <si>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</si>
  <si>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</si>
  <si>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</si>
  <si>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</si>
  <si>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</si>
  <si>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</si>
  <si>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</si>
  <si>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</si>
  <si>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</si>
  <si>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</si>
  <si>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</si>
  <si>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</si>
  <si>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</si>
  <si>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</si>
  <si>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</si>
  <si>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</si>
  <si>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</si>
  <si>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</si>
  <si>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</si>
  <si>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</si>
  <si>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</si>
  <si>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</si>
  <si>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</si>
  <si>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</si>
  <si>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</si>
  <si>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</si>
  <si>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</si>
  <si>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</si>
  <si>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</si>
  <si>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</si>
  <si>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</si>
  <si>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</si>
  <si>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</si>
  <si>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</si>
  <si>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</si>
  <si>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</si>
  <si>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</si>
  <si>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</si>
  <si>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</si>
  <si>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</si>
  <si>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</si>
  <si>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</si>
  <si>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</si>
  <si>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</si>
  <si>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</si>
  <si>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</si>
  <si>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</si>
  <si>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</si>
  <si>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</si>
  <si>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</si>
  <si>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</si>
  <si>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</si>
  <si>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</si>
  <si>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</si>
  <si>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</si>
  <si>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</si>
  <si>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</si>
  <si>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</si>
  <si>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</si>
  <si>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</si>
  <si>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</si>
  <si>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</si>
  <si>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</si>
  <si>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</si>
  <si>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</si>
  <si>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</si>
  <si>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</si>
  <si>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</si>
  <si>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</si>
  <si>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</si>
  <si>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</si>
  <si>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</si>
  <si>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</si>
  <si>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</si>
  <si>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</si>
  <si>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</si>
  <si>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</si>
  <si>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</si>
  <si>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</si>
  <si>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</si>
  <si>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</si>
  <si>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</si>
  <si>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</si>
  <si>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</si>
  <si>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</si>
  <si>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</si>
  <si>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</si>
  <si>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</si>
  <si>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</si>
  <si>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</si>
  <si>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</si>
  <si>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</si>
  <si>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</si>
  <si>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</si>
  <si>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</si>
  <si>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</si>
  <si>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</si>
  <si>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</si>
  <si>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</si>
  <si>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</si>
  <si>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</si>
  <si>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</si>
  <si>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</si>
  <si>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</si>
  <si>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</si>
  <si>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</si>
  <si>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</si>
  <si>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</si>
  <si>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</si>
  <si>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</si>
  <si>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</si>
  <si>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</si>
  <si>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</si>
  <si>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</si>
  <si>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</si>
  <si>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</si>
  <si>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</si>
  <si>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</si>
  <si>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</si>
  <si>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</si>
  <si>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</si>
  <si>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</si>
  <si>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</si>
  <si>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</si>
  <si>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</si>
  <si>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</si>
  <si>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</si>
  <si>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</si>
  <si>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</si>
  <si>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</si>
  <si>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</si>
  <si>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</si>
  <si>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</si>
  <si>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</si>
  <si>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</si>
  <si>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</si>
  <si>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</si>
  <si>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</si>
  <si>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</si>
  <si>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</si>
  <si>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</si>
  <si>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</si>
  <si>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</si>
  <si>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</si>
  <si>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</si>
  <si>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</si>
  <si>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</si>
  <si>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</si>
  <si>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</si>
  <si>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</si>
  <si>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</si>
  <si>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</si>
  <si>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</si>
  <si>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</si>
  <si>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</si>
  <si>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</si>
  <si>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</si>
  <si>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</si>
  <si>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</si>
  <si>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</si>
  <si>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</si>
  <si>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</si>
  <si>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</si>
  <si>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</si>
  <si>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</si>
  <si>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</si>
  <si>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</si>
  <si>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</si>
  <si>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</si>
  <si>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</si>
  <si>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</si>
  <si>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</si>
  <si>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</si>
  <si>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</si>
  <si>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</si>
  <si>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</si>
  <si>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</si>
  <si>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</si>
  <si>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</si>
  <si>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</si>
  <si>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</si>
  <si>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</si>
  <si>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</si>
  <si>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</si>
  <si>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</si>
  <si>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</si>
  <si>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</si>
  <si>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</si>
  <si>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</si>
  <si>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</si>
  <si>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</si>
  <si>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</si>
  <si>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</si>
  <si>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</si>
  <si>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</si>
  <si>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</si>
  <si>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</si>
  <si>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</si>
  <si>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</si>
  <si>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</si>
  <si>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</si>
  <si>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</si>
  <si>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</si>
  <si>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</si>
  <si>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</si>
  <si>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</si>
  <si>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</si>
  <si>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</si>
  <si>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</si>
  <si>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</si>
  <si>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</si>
  <si>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</si>
  <si>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</si>
  <si>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</si>
  <si>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</si>
  <si>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</si>
  <si>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</si>
  <si>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</si>
  <si>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</si>
  <si>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</si>
  <si>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</si>
  <si>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</si>
  <si>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</si>
  <si>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</si>
  <si>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</si>
  <si>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</si>
  <si>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</si>
  <si>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</si>
  <si>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</si>
  <si>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</si>
  <si>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</si>
  <si>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</si>
  <si>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</si>
  <si>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</si>
  <si>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</si>
  <si>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</si>
  <si>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</si>
  <si>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</si>
  <si>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</si>
  <si>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</si>
  <si>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</si>
  <si>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</si>
  <si>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</si>
  <si>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</si>
  <si>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</si>
  <si>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</si>
  <si>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</si>
  <si>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</si>
  <si>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</si>
  <si>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</si>
  <si>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</si>
  <si>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</si>
  <si>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</si>
  <si>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</si>
  <si>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</si>
  <si>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</si>
  <si>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</si>
  <si>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</si>
  <si>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</si>
  <si>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</si>
  <si>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</si>
  <si>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</si>
  <si>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</si>
  <si>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</si>
  <si>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</si>
  <si>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</si>
  <si>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</si>
  <si>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</si>
  <si>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</si>
  <si>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</si>
  <si>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</si>
  <si>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</si>
  <si>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</si>
  <si>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</si>
  <si>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</si>
  <si>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</si>
  <si>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</si>
  <si>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</si>
  <si>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</si>
  <si>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</si>
  <si>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</si>
  <si>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</si>
  <si>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</si>
  <si>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</si>
  <si>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</si>
  <si>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</si>
  <si>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</si>
  <si>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</si>
  <si>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</si>
  <si>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</si>
  <si>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</si>
  <si>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</si>
  <si>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</si>
  <si>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</si>
  <si>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</si>
  <si>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</si>
  <si>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</si>
  <si>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</si>
  <si>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</si>
  <si>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</si>
  <si>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</si>
  <si>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</si>
  <si>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</si>
  <si>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</si>
  <si>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</si>
  <si>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</si>
  <si>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</si>
  <si>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</si>
  <si>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</si>
  <si>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</si>
  <si>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</si>
  <si>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</si>
  <si>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</si>
  <si>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</si>
  <si>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</si>
  <si>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</si>
  <si>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</si>
  <si>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</si>
  <si>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</si>
  <si>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</si>
  <si>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</si>
  <si>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</si>
  <si>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</si>
  <si>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</si>
  <si>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</si>
  <si>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</si>
  <si>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</si>
  <si>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</si>
  <si>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</si>
  <si>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</si>
  <si>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</si>
  <si>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</si>
  <si>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</si>
  <si>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</si>
  <si>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</si>
  <si>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</si>
  <si>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</si>
  <si>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</si>
  <si>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</si>
  <si>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</si>
  <si>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</si>
  <si>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</si>
  <si>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</si>
  <si>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</si>
  <si>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</si>
  <si>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</si>
  <si>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</si>
  <si>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</si>
  <si>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</si>
  <si>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</si>
  <si>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</si>
  <si>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</si>
  <si>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</si>
  <si>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</si>
  <si>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</si>
  <si>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</si>
  <si>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</si>
  <si>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</si>
  <si>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</si>
  <si>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</si>
  <si>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</si>
  <si>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</si>
  <si>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</si>
  <si>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</si>
  <si>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</si>
  <si>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</si>
  <si>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</si>
  <si>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</si>
  <si>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</si>
  <si>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</si>
  <si>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</si>
  <si>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</si>
  <si>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</si>
  <si>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</si>
  <si>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</si>
  <si>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</si>
  <si>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</si>
  <si>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</si>
  <si>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</si>
  <si>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</si>
  <si>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</si>
  <si>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</si>
  <si>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</si>
  <si>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</si>
  <si>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</si>
  <si>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</si>
  <si>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</si>
  <si>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</si>
  <si>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</si>
  <si>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</si>
  <si>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</si>
  <si>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</si>
  <si>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</si>
  <si>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</si>
  <si>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</si>
  <si>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</si>
  <si>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</si>
  <si>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</si>
  <si>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</si>
  <si>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</si>
  <si>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</si>
  <si>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</si>
  <si>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</si>
  <si>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</si>
  <si>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</si>
  <si>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</si>
  <si>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</si>
  <si>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</si>
  <si>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</si>
  <si>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</si>
  <si>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</si>
  <si>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</si>
  <si>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</si>
  <si>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</si>
  <si>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</si>
  <si>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</si>
  <si>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</si>
  <si>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</si>
  <si>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</si>
  <si>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</si>
  <si>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</si>
  <si>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</si>
  <si>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</si>
  <si>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</si>
  <si>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</si>
  <si>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</si>
  <si>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</si>
  <si>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</si>
  <si>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</si>
  <si>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</si>
  <si>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</si>
  <si>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</si>
  <si>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</si>
  <si>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</si>
  <si>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</si>
  <si>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</si>
  <si>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</si>
  <si>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</si>
  <si>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</si>
  <si>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</si>
  <si>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</si>
  <si>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</si>
  <si>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</si>
  <si>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</si>
  <si>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</si>
  <si>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</si>
  <si>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</si>
  <si>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</si>
  <si>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</si>
  <si>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</si>
  <si>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</si>
  <si>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</si>
  <si>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</si>
  <si>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</si>
  <si>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</si>
  <si>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</si>
  <si>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</si>
  <si>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</si>
  <si>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</si>
  <si>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</si>
  <si>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</si>
  <si>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</si>
  <si>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</si>
  <si>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</si>
  <si>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</si>
  <si>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</si>
  <si>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</si>
  <si>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</si>
  <si>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</si>
  <si>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</si>
  <si>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</si>
  <si>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</si>
  <si>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</si>
  <si>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</si>
  <si>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</si>
  <si>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</si>
  <si>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</si>
  <si>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</si>
  <si>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</si>
  <si>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</si>
  <si>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</si>
  <si>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</si>
  <si>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</si>
  <si>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</si>
  <si>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</si>
  <si>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</si>
  <si>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</si>
  <si>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</si>
  <si>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</si>
  <si>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</si>
  <si>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</si>
  <si>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</si>
  <si>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</si>
  <si>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</si>
  <si>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</si>
  <si>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</si>
  <si>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</si>
  <si>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</si>
  <si>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</si>
  <si>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</si>
  <si>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</si>
  <si>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</si>
  <si>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</si>
  <si>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</si>
  <si>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</si>
  <si>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</si>
  <si>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</si>
  <si>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</si>
  <si>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</si>
  <si>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</si>
  <si>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</si>
  <si>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</si>
  <si>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</si>
  <si>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</si>
  <si>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</si>
  <si>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</si>
  <si>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</si>
  <si>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</si>
  <si>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</si>
  <si>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</si>
  <si>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</si>
  <si>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</si>
  <si>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</si>
  <si>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</si>
  <si>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</si>
  <si>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</si>
  <si>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</si>
  <si>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</si>
  <si>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</si>
  <si>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</si>
  <si>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</si>
  <si>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</si>
  <si>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</si>
  <si>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</si>
  <si>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</si>
  <si>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</si>
  <si>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</si>
  <si>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</si>
  <si>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</si>
  <si>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</si>
  <si>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</si>
  <si>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</si>
  <si>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</si>
  <si>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</si>
  <si>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</si>
  <si>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</si>
  <si>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</si>
  <si>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</si>
  <si>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</si>
  <si>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</si>
  <si>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</si>
  <si>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</si>
  <si>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</si>
  <si>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</si>
  <si>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</si>
  <si>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</si>
  <si>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</si>
  <si>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</si>
  <si>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</si>
  <si>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</si>
  <si>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</si>
  <si>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</si>
  <si>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</si>
  <si>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</si>
  <si>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</si>
  <si>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</si>
  <si>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</si>
  <si>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</si>
  <si>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</si>
  <si>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</si>
  <si>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</si>
  <si>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</si>
  <si>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</si>
  <si>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</si>
  <si>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</si>
  <si>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</si>
  <si>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</si>
  <si>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</si>
  <si>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</si>
  <si>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</si>
  <si>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</si>
  <si>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</si>
  <si>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</si>
  <si>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</si>
  <si>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</si>
  <si>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</si>
  <si>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</si>
  <si>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</si>
  <si>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</si>
  <si>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</si>
  <si>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</si>
  <si>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</si>
  <si>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</si>
  <si>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</si>
  <si>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</si>
  <si>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</si>
  <si>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</si>
  <si>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</si>
  <si>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</si>
  <si>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</si>
  <si>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</si>
  <si>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</si>
  <si>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</si>
  <si>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</si>
  <si>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</si>
  <si>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</si>
  <si>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</si>
  <si>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</si>
  <si>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</si>
  <si>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</si>
  <si>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</si>
  <si>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</si>
  <si>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</si>
  <si>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</si>
  <si>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</si>
  <si>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</si>
  <si>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</si>
  <si>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</si>
  <si>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</si>
  <si>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</si>
  <si>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</si>
  <si>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</si>
  <si>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</si>
  <si>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</si>
  <si>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</si>
  <si>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</si>
  <si>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</si>
  <si>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</si>
  <si>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</si>
  <si>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</si>
  <si>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</si>
  <si>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</si>
  <si>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</si>
  <si>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</si>
  <si>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</si>
  <si>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</si>
  <si>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</si>
  <si>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</si>
  <si>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</si>
  <si>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</si>
  <si>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</si>
  <si>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</si>
  <si>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</si>
  <si>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</si>
  <si>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</si>
  <si>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</si>
  <si>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</si>
  <si>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</si>
  <si>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</si>
  <si>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</si>
  <si>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</si>
  <si>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</si>
  <si>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</si>
  <si>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</si>
  <si>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</si>
  <si>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</si>
  <si>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</si>
  <si>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</si>
  <si>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</si>
  <si>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</si>
  <si>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</si>
  <si>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</si>
  <si>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</si>
  <si>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</si>
  <si>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</si>
  <si>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</si>
  <si>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</si>
  <si>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</si>
  <si>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</si>
  <si>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</si>
  <si>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</si>
  <si>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</si>
  <si>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</si>
  <si>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</si>
  <si>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</si>
  <si>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</si>
  <si>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</si>
  <si>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</si>
  <si>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</si>
  <si>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</si>
  <si>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</si>
  <si>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</si>
  <si>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</si>
  <si>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</si>
  <si>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</si>
  <si>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</si>
  <si>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</si>
  <si>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</si>
  <si>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</si>
  <si>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</si>
  <si>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</si>
  <si>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</si>
  <si>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</si>
  <si>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</si>
  <si>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</si>
  <si>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</si>
  <si>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</si>
  <si>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</si>
  <si>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</si>
  <si>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</si>
  <si>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</si>
  <si>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</si>
  <si>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</si>
  <si>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</si>
  <si>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</si>
  <si>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</si>
  <si>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</si>
  <si>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</si>
  <si>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</si>
  <si>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</si>
  <si>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</si>
  <si>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</si>
  <si>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</si>
  <si>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</si>
  <si>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</si>
  <si>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</si>
  <si>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</si>
  <si>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</si>
  <si>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</si>
  <si>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</si>
  <si>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</si>
  <si>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</si>
  <si>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</si>
  <si>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</si>
  <si>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</si>
  <si>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</si>
  <si>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</si>
  <si>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</si>
  <si>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</si>
  <si>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</si>
  <si>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</si>
  <si>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</si>
  <si>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</si>
  <si>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</si>
  <si>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</si>
  <si>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</si>
  <si>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</si>
  <si>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</si>
  <si>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</si>
  <si>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</si>
  <si>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</si>
  <si>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</si>
  <si>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</si>
  <si>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</si>
  <si>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</si>
  <si>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</si>
  <si>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</si>
  <si>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</si>
  <si>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</si>
  <si>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</si>
  <si>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</si>
  <si>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</si>
  <si>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</si>
  <si>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</si>
  <si>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</si>
  <si>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</si>
  <si>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</si>
  <si>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</si>
  <si>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</si>
  <si>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</si>
  <si>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</si>
  <si>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</si>
  <si>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</si>
  <si>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</si>
  <si>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</si>
  <si>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</si>
  <si>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</si>
  <si>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</si>
  <si>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</si>
  <si>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</si>
  <si>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</si>
  <si>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</si>
  <si>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</si>
  <si>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</si>
  <si>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</si>
  <si>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</si>
  <si>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</si>
  <si>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</si>
  <si>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</si>
  <si>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</si>
  <si>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</si>
  <si>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</si>
  <si>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</si>
  <si>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</si>
  <si>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</si>
  <si>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</si>
  <si>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</si>
  <si>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</si>
  <si>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</si>
  <si>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</si>
  <si>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</si>
  <si>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</si>
  <si>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</si>
  <si>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</si>
  <si>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</si>
  <si>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</si>
  <si>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</si>
  <si>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</si>
  <si>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</si>
  <si>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</si>
  <si>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</si>
  <si>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</si>
  <si>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</si>
  <si>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</si>
  <si>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</si>
  <si>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</si>
  <si>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</si>
  <si>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</si>
  <si>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</si>
  <si>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</si>
  <si>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</si>
  <si>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</si>
  <si>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</si>
  <si>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</si>
  <si>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</si>
  <si>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</si>
  <si>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</si>
  <si>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</si>
  <si>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</si>
  <si>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</si>
  <si>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</si>
  <si>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</si>
  <si>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</si>
  <si>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</si>
  <si>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</si>
  <si>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</si>
  <si>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</si>
  <si>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</si>
  <si>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</si>
  <si>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</si>
  <si>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</si>
  <si>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</si>
  <si>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</si>
  <si>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</si>
  <si>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</si>
  <si>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</si>
  <si>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</si>
  <si>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</si>
  <si>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</si>
  <si>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</si>
  <si>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</si>
  <si>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</si>
  <si>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</si>
  <si>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</si>
  <si>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</si>
  <si>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</si>
  <si>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</si>
  <si>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</si>
  <si>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</si>
  <si>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</si>
  <si>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</si>
  <si>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</si>
  <si>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</si>
  <si>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</si>
  <si>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</si>
  <si>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</si>
  <si>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</si>
  <si>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</si>
  <si>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</si>
  <si>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</si>
  <si>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</si>
  <si>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</si>
  <si>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</si>
  <si>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</si>
  <si>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</si>
  <si>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</si>
  <si>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</si>
  <si>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</si>
  <si>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</si>
  <si>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</si>
  <si>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</si>
  <si>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</si>
  <si>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</si>
  <si>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</si>
  <si>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</si>
  <si>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</si>
  <si>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</si>
  <si>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</si>
  <si>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</si>
  <si>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</si>
  <si>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</si>
  <si>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</si>
  <si>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</si>
  <si>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</si>
  <si>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</si>
  <si>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</si>
  <si>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</si>
  <si>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</si>
  <si>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</si>
  <si>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</si>
  <si>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</si>
  <si>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</si>
  <si>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</si>
  <si>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</si>
  <si>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</si>
  <si>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</si>
  <si>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</si>
  <si>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</si>
  <si>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</si>
  <si>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</si>
  <si>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</si>
  <si>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</si>
  <si>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</si>
  <si>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</si>
  <si>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</si>
  <si>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</si>
  <si>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</si>
  <si>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</si>
  <si>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</si>
  <si>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</si>
  <si>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</si>
  <si>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</si>
  <si>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</si>
  <si>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</si>
  <si>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</si>
  <si>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</si>
  <si>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</si>
  <si>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</si>
  <si>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</si>
  <si>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</si>
  <si>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</si>
  <si>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</si>
  <si>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</si>
  <si>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</si>
  <si>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</si>
  <si>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</si>
  <si>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</si>
  <si>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</si>
  <si>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</si>
  <si>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</si>
  <si>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</si>
  <si>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</si>
  <si>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</si>
  <si>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</si>
  <si>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</si>
  <si>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</si>
  <si>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</si>
  <si>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</si>
  <si>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</si>
  <si>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</si>
  <si>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</si>
  <si>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</si>
  <si>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</si>
  <si>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</si>
  <si>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</si>
  <si>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</si>
  <si>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</si>
  <si>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</si>
  <si>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</si>
  <si>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</si>
  <si>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</si>
  <si>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</si>
  <si>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</si>
  <si>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</si>
  <si>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</si>
  <si>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</si>
  <si>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</si>
  <si>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</si>
  <si>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</si>
  <si>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</si>
  <si>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</si>
  <si>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</si>
  <si>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</si>
  <si>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</si>
  <si>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</si>
  <si>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</si>
  <si>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</si>
  <si>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</si>
  <si>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</si>
  <si>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</si>
  <si>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</si>
  <si>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</si>
  <si>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</si>
  <si>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</si>
  <si>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</si>
  <si>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</si>
  <si>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</si>
  <si>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</si>
  <si>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</si>
  <si>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</si>
  <si>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</si>
  <si>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</si>
  <si>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</si>
  <si>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</si>
  <si>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</si>
  <si>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</si>
  <si>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</si>
  <si>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</si>
  <si>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</si>
  <si>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</si>
  <si>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</si>
  <si>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</si>
  <si>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</si>
  <si>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</si>
  <si>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</si>
  <si>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</si>
  <si>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</si>
  <si>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</si>
  <si>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</si>
  <si>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</si>
  <si>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</si>
  <si>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</si>
  <si>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</si>
  <si>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</si>
  <si>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</si>
  <si>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</si>
  <si>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</si>
  <si>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</si>
  <si>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</si>
  <si>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</si>
  <si>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</si>
  <si>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</si>
  <si>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</si>
  <si>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</si>
  <si>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</si>
  <si>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</si>
  <si>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</si>
  <si>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</si>
  <si>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</si>
  <si>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</si>
  <si>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</si>
  <si>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</si>
  <si>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</si>
  <si>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</si>
  <si>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</si>
  <si>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</si>
  <si>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</si>
  <si>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</si>
  <si>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</si>
  <si>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</si>
  <si>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</si>
  <si>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</si>
  <si>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</si>
  <si>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</si>
  <si>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</si>
  <si>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</si>
  <si>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</si>
  <si>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</si>
  <si>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</si>
  <si>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</si>
  <si>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</si>
  <si>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</si>
  <si>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</si>
  <si>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</si>
  <si>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</si>
  <si>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</si>
  <si>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</si>
  <si>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</si>
  <si>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</si>
  <si>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</si>
  <si>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</si>
  <si>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</si>
  <si>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</si>
  <si>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</si>
  <si>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</si>
  <si>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</si>
  <si>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</si>
  <si>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</si>
  <si>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</si>
  <si>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</si>
  <si>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</si>
  <si>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</si>
  <si>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</si>
  <si>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</si>
  <si>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</si>
  <si>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</si>
  <si>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</si>
  <si>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</si>
  <si>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</si>
  <si>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</si>
  <si>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</si>
  <si>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</si>
  <si>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</si>
  <si>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</si>
  <si>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</si>
  <si>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</si>
  <si>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</si>
  <si>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</si>
  <si>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</si>
  <si>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</si>
  <si>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</si>
  <si>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</si>
  <si>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</si>
  <si>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</si>
  <si>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</si>
  <si>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</si>
  <si>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</si>
  <si>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</si>
  <si>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</si>
  <si>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</si>
  <si>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</si>
  <si>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</si>
  <si>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</si>
  <si>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</si>
  <si>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</si>
  <si>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</si>
  <si>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</si>
  <si>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</si>
  <si>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</si>
  <si>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</si>
  <si>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</si>
  <si>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</si>
  <si>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</si>
  <si>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</si>
  <si>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</si>
  <si>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</si>
  <si>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</si>
  <si>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</si>
  <si>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</si>
  <si>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</si>
  <si>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</si>
  <si>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</si>
  <si>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</si>
  <si>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</si>
  <si>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</si>
  <si>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</si>
  <si>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</si>
  <si>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</si>
  <si>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</si>
  <si>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</si>
  <si>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</si>
  <si>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</si>
  <si>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</si>
  <si>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</si>
  <si>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</si>
  <si>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</si>
  <si>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</si>
  <si>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</si>
  <si>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</si>
  <si>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</si>
  <si>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</si>
  <si>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</si>
  <si>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</si>
  <si>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</si>
  <si>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</si>
  <si>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</si>
  <si>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</si>
  <si>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</si>
  <si>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</si>
  <si>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</si>
  <si>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</si>
  <si>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</si>
  <si>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</si>
  <si>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</si>
  <si>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</si>
  <si>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</si>
  <si>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</si>
  <si>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</si>
  <si>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</si>
  <si>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</si>
  <si>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</si>
  <si>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</si>
  <si>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</si>
  <si>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</si>
  <si>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</si>
  <si>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</si>
  <si>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</si>
  <si>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</si>
  <si>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</si>
  <si>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</si>
  <si>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</si>
  <si>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</si>
  <si>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</si>
  <si>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</si>
  <si>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</si>
  <si>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</si>
  <si>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</si>
  <si>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</si>
  <si>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</si>
  <si>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</si>
  <si>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</si>
  <si>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</si>
  <si>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</si>
  <si>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</si>
  <si>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</si>
  <si>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</si>
  <si>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</si>
  <si>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</si>
  <si>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</si>
  <si>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</si>
  <si>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</si>
  <si>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</si>
  <si>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</si>
  <si>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</si>
  <si>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</si>
  <si>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</si>
  <si>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</si>
  <si>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</si>
  <si>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</si>
  <si>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</si>
  <si>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</si>
  <si>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</si>
  <si>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</si>
  <si>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</si>
  <si>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</si>
  <si>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</si>
  <si>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</si>
  <si>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</si>
  <si>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</si>
  <si>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</si>
  <si>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</si>
  <si>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</si>
  <si>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</si>
  <si>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</si>
  <si>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</si>
  <si>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</si>
  <si>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</si>
  <si>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</si>
  <si>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</si>
  <si>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</si>
  <si>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</si>
  <si>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</si>
  <si>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</si>
  <si>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</si>
  <si>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</si>
  <si>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</si>
  <si>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</si>
  <si>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</si>
  <si>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</si>
  <si>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</si>
  <si>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</si>
  <si>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</si>
  <si>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</si>
  <si>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</si>
  <si>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</si>
  <si>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</si>
  <si>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</si>
  <si>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</si>
  <si>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</si>
  <si>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</si>
  <si>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</si>
  <si>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</si>
  <si>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</si>
  <si>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</si>
  <si>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</si>
  <si>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</si>
  <si>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</si>
  <si>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</si>
  <si>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</si>
  <si>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</si>
  <si>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</si>
  <si>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</si>
  <si>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</si>
  <si>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</si>
  <si>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</si>
  <si>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</si>
  <si>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</si>
  <si>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</si>
  <si>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</si>
  <si>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</si>
  <si>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</si>
  <si>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</si>
  <si>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</si>
  <si>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</si>
  <si>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</si>
  <si>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</si>
  <si>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</si>
  <si>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</si>
  <si>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</si>
  <si>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</si>
  <si>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</si>
  <si>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</si>
  <si>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</si>
  <si>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</si>
  <si>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</si>
  <si>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</si>
  <si>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</si>
  <si>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</si>
  <si>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</si>
  <si>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</si>
  <si>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</si>
  <si>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</si>
  <si>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</si>
  <si>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</si>
  <si>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</si>
  <si>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</si>
  <si>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</si>
  <si>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</si>
  <si>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</si>
  <si>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</si>
  <si>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</si>
  <si>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</si>
  <si>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</si>
  <si>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</si>
  <si>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</si>
  <si>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</si>
  <si>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</si>
  <si>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</si>
  <si>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</si>
  <si>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</si>
  <si>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</si>
  <si>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</si>
  <si>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</si>
  <si>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</si>
  <si>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</si>
  <si>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</si>
  <si>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</si>
  <si>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</si>
  <si>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</si>
  <si>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</si>
  <si>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</si>
  <si>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</si>
  <si>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</si>
  <si>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</si>
  <si>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</si>
  <si>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</si>
  <si>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</si>
  <si>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</si>
  <si>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</si>
  <si>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</si>
  <si>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</si>
  <si>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</si>
  <si>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</si>
  <si>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</si>
  <si>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</si>
  <si>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</si>
  <si>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</si>
  <si>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</si>
  <si>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</si>
  <si>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</si>
  <si>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</si>
  <si>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</si>
  <si>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</si>
  <si>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</si>
  <si>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</si>
  <si>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</si>
  <si>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</si>
  <si>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</si>
  <si>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</si>
  <si>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</si>
  <si>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</si>
  <si>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</si>
  <si>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</si>
  <si>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</si>
  <si>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</si>
  <si>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</si>
  <si>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</si>
  <si>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</si>
  <si>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</si>
  <si>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</si>
  <si>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</si>
  <si>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</si>
  <si>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</si>
  <si>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</si>
  <si>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</si>
  <si>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</si>
  <si>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</si>
  <si>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</si>
  <si>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</si>
  <si>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</si>
  <si>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</si>
  <si>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</si>
  <si>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</si>
  <si>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</si>
  <si>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</si>
  <si>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</si>
  <si>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</si>
  <si>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</si>
  <si>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</si>
  <si>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</si>
  <si>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</si>
  <si>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</si>
  <si>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</si>
  <si>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</si>
  <si>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</si>
  <si>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</si>
  <si>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</si>
  <si>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</si>
  <si>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</si>
  <si>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</si>
  <si>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</si>
  <si>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</si>
  <si>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</si>
  <si>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</si>
  <si>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</si>
  <si>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</si>
  <si>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</si>
  <si>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</si>
  <si>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</si>
  <si>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</si>
  <si>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</si>
  <si>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</si>
  <si>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</si>
  <si>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</si>
  <si>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</si>
  <si>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</si>
  <si>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</si>
  <si>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</si>
  <si>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</si>
  <si>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</si>
  <si>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</si>
  <si>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</si>
  <si>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</si>
  <si>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</si>
  <si>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</si>
  <si>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</si>
  <si>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</si>
  <si>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</si>
  <si>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</si>
  <si>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</si>
  <si>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</si>
  <si>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</si>
  <si>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</si>
  <si>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</si>
  <si>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</si>
  <si>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</si>
  <si>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</si>
  <si>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</si>
  <si>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</si>
  <si>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</si>
  <si>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</si>
  <si>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</si>
  <si>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</si>
  <si>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</si>
  <si>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</si>
  <si>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</si>
  <si>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</si>
  <si>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</si>
  <si>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</si>
  <si>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</si>
  <si>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</si>
  <si>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</si>
  <si>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</si>
  <si>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</si>
  <si>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</si>
  <si>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</si>
  <si>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</si>
  <si>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</si>
  <si>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</si>
  <si>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</si>
  <si>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</si>
  <si>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</si>
  <si>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</si>
  <si>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</si>
  <si>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</si>
  <si>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</si>
  <si>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</si>
  <si>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</si>
  <si>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</si>
  <si>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</si>
  <si>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</si>
  <si>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</si>
  <si>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</si>
  <si>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</si>
  <si>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</si>
  <si>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</si>
  <si>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</si>
  <si>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</si>
  <si>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</si>
  <si>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</si>
  <si>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</si>
  <si>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</si>
  <si>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</si>
  <si>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</si>
  <si>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</si>
  <si>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</si>
  <si>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</si>
  <si>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</si>
  <si>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</si>
  <si>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</si>
  <si>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</si>
  <si>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</si>
  <si>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</si>
  <si>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</si>
  <si>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</si>
  <si>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</si>
  <si>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</si>
  <si>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</si>
  <si>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</si>
  <si>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</si>
  <si>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</si>
  <si>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</si>
  <si>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</si>
  <si>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</si>
  <si>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</si>
  <si>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</si>
  <si>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</si>
  <si>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</si>
  <si>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</si>
  <si>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</si>
  <si>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</si>
  <si>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</si>
  <si>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</si>
  <si>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</si>
  <si>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</si>
  <si>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</si>
  <si>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</si>
  <si>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</si>
  <si>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</si>
  <si>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</si>
  <si>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</si>
  <si>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</si>
  <si>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</si>
  <si>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</si>
  <si>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</si>
  <si>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</si>
  <si>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</si>
  <si>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</si>
  <si>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</si>
  <si>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</si>
  <si>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</si>
  <si>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</si>
  <si>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</si>
  <si>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</si>
  <si>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</si>
  <si>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</si>
  <si>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</si>
  <si>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</si>
  <si>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</si>
  <si>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</si>
  <si>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</si>
  <si>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</si>
  <si>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</si>
  <si>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</si>
  <si>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</si>
  <si>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</si>
  <si>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</si>
  <si>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</si>
  <si>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</si>
  <si>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</si>
  <si>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</si>
  <si>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</si>
  <si>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</si>
  <si>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</si>
  <si>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</si>
  <si>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</si>
  <si>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</si>
  <si>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</si>
  <si>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</si>
  <si>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</si>
  <si>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</si>
  <si>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</si>
  <si>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</si>
  <si>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</si>
  <si>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</si>
  <si>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</si>
  <si>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</si>
  <si>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</si>
  <si>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</si>
  <si>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</si>
  <si>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</si>
  <si>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</si>
  <si>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</si>
  <si>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</si>
  <si>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</si>
  <si>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</si>
  <si>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</si>
  <si>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</si>
  <si>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</si>
  <si>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</si>
  <si>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</si>
  <si>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</si>
  <si>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</si>
  <si>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</si>
  <si>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</si>
  <si>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</si>
  <si>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</si>
  <si>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</si>
  <si>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</si>
  <si>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</si>
  <si>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</si>
  <si>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</si>
  <si>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</si>
  <si>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</si>
  <si>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</si>
  <si>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</si>
  <si>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</si>
  <si>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</si>
  <si>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</si>
  <si>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</si>
  <si>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</si>
  <si>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</si>
  <si>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</si>
  <si>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</si>
  <si>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</si>
  <si>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</si>
  <si>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</si>
  <si>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</si>
  <si>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</si>
  <si>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</si>
  <si>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</si>
  <si>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</si>
  <si>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</si>
  <si>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</si>
  <si>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</si>
  <si>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</si>
  <si>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</si>
  <si>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</si>
  <si>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</si>
  <si>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</si>
  <si>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</si>
  <si>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</si>
  <si>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</si>
  <si>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</si>
  <si>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</si>
  <si>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</si>
  <si>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</si>
  <si>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</si>
  <si>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</si>
  <si>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</si>
  <si>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</si>
  <si>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</si>
  <si>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</si>
  <si>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</si>
  <si>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</si>
  <si>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</si>
  <si>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</si>
  <si>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</si>
  <si>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</si>
  <si>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</si>
  <si>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</si>
  <si>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</si>
  <si>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</si>
  <si>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</si>
  <si>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</si>
  <si>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</si>
  <si>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</si>
  <si>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</si>
  <si>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</si>
  <si>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</si>
  <si>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</si>
  <si>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</si>
  <si>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</si>
  <si>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</si>
  <si>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</si>
  <si>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</si>
  <si>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</si>
  <si>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</si>
  <si>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</si>
  <si>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</si>
  <si>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</si>
  <si>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</si>
  <si>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</si>
  <si>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</si>
  <si>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</si>
  <si>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</si>
  <si>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</si>
  <si>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</si>
  <si>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</si>
  <si>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</si>
  <si>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</si>
  <si>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</si>
  <si>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</si>
  <si>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</si>
  <si>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</si>
  <si>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</si>
  <si>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</si>
  <si>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</si>
  <si>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</si>
  <si>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</si>
  <si>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</si>
  <si>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</si>
  <si>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</si>
  <si>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</si>
  <si>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</si>
  <si>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</si>
  <si>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</si>
  <si>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</si>
  <si>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</si>
  <si>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</si>
  <si>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</si>
  <si>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</si>
  <si>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</si>
  <si>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</si>
  <si>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</si>
  <si>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</si>
  <si>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</si>
  <si>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</si>
  <si>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</si>
  <si>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</si>
  <si>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</si>
  <si>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</si>
  <si>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</si>
  <si>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</si>
  <si>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</si>
  <si>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</si>
  <si>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</si>
  <si>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</si>
  <si>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</si>
  <si>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</si>
  <si>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</si>
  <si>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</si>
  <si>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</si>
  <si>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</si>
  <si>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</si>
  <si>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</si>
  <si>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</si>
  <si>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</si>
  <si>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</si>
  <si>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</si>
  <si>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</si>
  <si>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</si>
  <si>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</si>
  <si>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</si>
  <si>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</si>
  <si>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</si>
  <si>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</si>
  <si>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</si>
  <si>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</si>
  <si>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</si>
  <si>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</si>
  <si>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</si>
  <si>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</si>
  <si>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</si>
  <si>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</si>
  <si>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</si>
  <si>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</si>
  <si>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</si>
  <si>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</si>
  <si>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</si>
  <si>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</si>
  <si>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</si>
  <si>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</si>
  <si>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</si>
  <si>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</si>
  <si>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</si>
  <si>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</si>
  <si>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</si>
  <si>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</si>
  <si>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</si>
  <si>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</si>
  <si>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</si>
  <si>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</si>
  <si>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</si>
  <si>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</si>
  <si>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</si>
  <si>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</si>
  <si>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</si>
  <si>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</si>
  <si>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</si>
  <si>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</si>
  <si>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</si>
  <si>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</si>
  <si>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</si>
  <si>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</si>
  <si>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</si>
  <si>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</si>
  <si>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</si>
  <si>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</si>
  <si>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</si>
  <si>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</si>
  <si>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</si>
  <si>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</si>
  <si>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</si>
  <si>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</si>
  <si>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</si>
  <si>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</si>
  <si>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</si>
  <si>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</si>
  <si>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</si>
  <si>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</si>
  <si>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</si>
  <si>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</si>
  <si>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</si>
  <si>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</si>
  <si>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</si>
  <si>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</si>
  <si>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</si>
  <si>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</si>
  <si>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</si>
  <si>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</si>
  <si>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</si>
  <si>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</si>
  <si>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</si>
  <si>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</si>
  <si>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</si>
  <si>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</si>
  <si>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</si>
  <si>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</si>
  <si>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</si>
  <si>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</si>
  <si>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</si>
  <si>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</si>
  <si>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</si>
  <si>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</si>
  <si>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</si>
  <si>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</si>
  <si>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</si>
  <si>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</si>
  <si>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</si>
  <si>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</si>
  <si>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</si>
  <si>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</si>
  <si>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</si>
  <si>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</si>
  <si>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</si>
  <si>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</si>
  <si>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</si>
  <si>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</si>
  <si>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</si>
  <si>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</si>
  <si>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</si>
  <si>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</si>
  <si>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</si>
  <si>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</si>
  <si>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</si>
  <si>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</si>
  <si>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</si>
  <si>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</si>
  <si>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</si>
  <si>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</si>
  <si>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</si>
  <si>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</si>
  <si>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</si>
  <si>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</si>
  <si>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</si>
  <si>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</si>
  <si>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</si>
  <si>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</si>
  <si>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</si>
  <si>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</si>
  <si>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</si>
  <si>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</si>
  <si>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</si>
  <si>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</si>
  <si>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</si>
  <si>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</si>
  <si>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</si>
  <si>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</si>
  <si>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</si>
  <si>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</si>
  <si>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</si>
  <si>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</si>
  <si>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</si>
  <si>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</si>
  <si>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</si>
  <si>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</si>
  <si>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</si>
  <si>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</si>
  <si>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</si>
  <si>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</si>
  <si>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</si>
  <si>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</si>
  <si>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</si>
  <si>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</si>
  <si>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</si>
  <si>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</si>
  <si>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</si>
  <si>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</si>
  <si>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</si>
  <si>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</si>
  <si>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</si>
  <si>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</si>
  <si>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</si>
  <si>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</si>
  <si>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</si>
  <si>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</si>
  <si>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</si>
  <si>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</si>
  <si>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</si>
  <si>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</si>
  <si>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</si>
  <si>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</si>
  <si>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</si>
  <si>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</si>
  <si>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</si>
  <si>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</si>
  <si>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</si>
  <si>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</si>
  <si>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</si>
  <si>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</si>
  <si>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</si>
  <si>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</si>
  <si>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</si>
  <si>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</si>
  <si>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</si>
  <si>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</si>
  <si>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</si>
  <si>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</si>
  <si>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</si>
  <si>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</si>
  <si>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</si>
  <si>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</si>
  <si>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</si>
  <si>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</si>
  <si>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</si>
  <si>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</si>
  <si>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</si>
  <si>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</si>
  <si>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</si>
  <si>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</si>
  <si>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</si>
  <si>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</si>
  <si>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</si>
  <si>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</si>
  <si>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</si>
  <si>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</si>
  <si>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</si>
  <si>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</si>
  <si>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</si>
  <si>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</si>
  <si>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</si>
  <si>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</si>
  <si>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</si>
  <si>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</si>
  <si>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</si>
  <si>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</si>
  <si>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</si>
  <si>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</si>
  <si>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</si>
  <si>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</si>
  <si>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</si>
  <si>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</si>
  <si>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</si>
  <si>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</si>
  <si>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</si>
  <si>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</si>
  <si>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</si>
  <si>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</si>
  <si>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</si>
  <si>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</si>
  <si>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</si>
  <si>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</si>
  <si>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</si>
  <si>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</si>
  <si>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</si>
  <si>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</si>
  <si>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</si>
  <si>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</si>
  <si>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</si>
  <si>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</si>
  <si>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</si>
  <si>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</si>
  <si>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</si>
  <si>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</si>
  <si>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</si>
  <si>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</si>
  <si>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</si>
  <si>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</si>
  <si>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</si>
  <si>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</si>
  <si>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</si>
  <si>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</si>
  <si>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</si>
  <si>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</si>
  <si>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</si>
  <si>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</si>
  <si>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</si>
  <si>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</si>
  <si>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</si>
  <si>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</si>
  <si>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</si>
  <si>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</si>
  <si>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</si>
  <si>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</si>
  <si>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</si>
  <si>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</si>
  <si>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</si>
  <si>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</si>
  <si>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</si>
  <si>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</si>
  <si>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</si>
  <si>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</si>
  <si>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</si>
  <si>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</si>
  <si>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</si>
  <si>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</si>
  <si>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</si>
  <si>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</si>
  <si>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</si>
  <si>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</si>
  <si>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</si>
  <si>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</si>
  <si>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</si>
  <si>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</si>
  <si>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</si>
  <si>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</si>
  <si>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</si>
  <si>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</si>
  <si>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</si>
  <si>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</si>
  <si>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</si>
  <si>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</si>
  <si>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</si>
  <si>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</si>
  <si>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</si>
  <si>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</si>
  <si>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</si>
  <si>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</si>
  <si>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</si>
  <si>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</si>
  <si>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</si>
  <si>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</si>
  <si>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</si>
  <si>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</si>
  <si>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</si>
  <si>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</si>
  <si>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</si>
  <si>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</si>
  <si>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</si>
  <si>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</si>
  <si>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</si>
  <si>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</si>
  <si>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</si>
  <si>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</si>
  <si>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</si>
  <si>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</si>
  <si>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</si>
  <si>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</si>
  <si>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</si>
  <si>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</si>
  <si>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</si>
  <si>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</si>
  <si>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</si>
  <si>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</si>
  <si>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</si>
  <si>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</si>
  <si>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</si>
  <si>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</si>
  <si>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</si>
  <si>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</si>
  <si>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</si>
  <si>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</si>
  <si>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</si>
  <si>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</si>
  <si>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</si>
  <si>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</si>
  <si>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</si>
  <si>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</si>
  <si>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</si>
  <si>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</si>
  <si>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</si>
  <si>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</si>
  <si>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</si>
  <si>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</si>
  <si>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</si>
  <si>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</si>
  <si>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</si>
  <si>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</si>
  <si>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</si>
  <si>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</si>
  <si>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</si>
  <si>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</si>
  <si>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</si>
  <si>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</si>
  <si>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</si>
  <si>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</si>
  <si>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</si>
  <si>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</si>
  <si>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</si>
  <si>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</si>
  <si>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</si>
  <si>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</si>
  <si>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</si>
  <si>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</si>
  <si>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</si>
  <si>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</si>
  <si>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</si>
  <si>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</si>
  <si>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</si>
  <si>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</si>
  <si>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</si>
  <si>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</si>
  <si>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</si>
  <si>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</si>
  <si>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</si>
  <si>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</si>
  <si>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</si>
  <si>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</si>
  <si>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</si>
  <si>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</si>
  <si>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</si>
  <si>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</si>
  <si>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</si>
  <si>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</si>
  <si>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</si>
  <si>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</si>
  <si>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</si>
  <si>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</si>
  <si>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</si>
  <si>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</si>
  <si>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</si>
  <si>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</si>
  <si>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</si>
  <si>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</si>
  <si>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</si>
  <si>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</si>
  <si>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</si>
  <si>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</si>
  <si>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</si>
  <si>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</si>
  <si>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</si>
  <si>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</si>
  <si>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</si>
  <si>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</si>
  <si>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</si>
  <si>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</si>
  <si>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</si>
  <si>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</si>
  <si>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</si>
  <si>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</si>
  <si>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</si>
  <si>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</si>
  <si>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</si>
  <si>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</si>
  <si>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</si>
  <si>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</si>
  <si>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</si>
  <si>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</si>
  <si>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</si>
  <si>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</si>
  <si>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</si>
  <si>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</si>
  <si>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</si>
  <si>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</si>
  <si>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</si>
  <si>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</si>
  <si>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</si>
  <si>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</si>
  <si>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</si>
  <si>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</si>
  <si>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</si>
  <si>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</si>
  <si>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</si>
  <si>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</si>
  <si>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</si>
  <si>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</si>
  <si>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</si>
  <si>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</si>
  <si>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</si>
  <si>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</si>
  <si>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</si>
  <si>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</si>
  <si>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</si>
  <si>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</si>
  <si>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</si>
  <si>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</si>
  <si>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</si>
  <si>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</si>
  <si>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</si>
  <si>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</si>
  <si>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</si>
  <si>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</si>
  <si>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</si>
  <si>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</si>
  <si>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</si>
  <si>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</si>
  <si>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</si>
  <si>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</si>
  <si>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</si>
  <si>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</si>
  <si>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</si>
  <si>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</si>
  <si>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</si>
  <si>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</si>
  <si>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</si>
  <si>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</si>
  <si>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</si>
  <si>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</si>
  <si>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</si>
  <si>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</si>
  <si>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</si>
  <si>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</si>
  <si>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</si>
  <si>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</si>
  <si>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</si>
  <si>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</si>
  <si>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</si>
  <si>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</si>
  <si>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</si>
  <si>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</si>
  <si>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</si>
  <si>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</si>
  <si>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</si>
  <si>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</si>
  <si>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</si>
  <si>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</si>
  <si>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</si>
  <si>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</si>
  <si>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</si>
  <si>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</si>
  <si>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</si>
  <si>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</si>
  <si>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</si>
  <si>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</si>
  <si>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</si>
  <si>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</si>
  <si>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</si>
  <si>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</si>
  <si>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</si>
  <si>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</si>
  <si>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</si>
  <si>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</si>
  <si>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</si>
  <si>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</si>
  <si>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</si>
  <si>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</si>
  <si>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</si>
  <si>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</si>
  <si>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</si>
  <si>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</si>
  <si>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</si>
  <si>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</si>
  <si>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</si>
  <si>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</si>
  <si>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</si>
  <si>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</si>
  <si>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</si>
  <si>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</si>
  <si>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</si>
  <si>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</si>
  <si>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</si>
  <si>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</si>
  <si>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</si>
  <si>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</si>
  <si>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</si>
  <si>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</si>
  <si>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</si>
  <si>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</si>
  <si>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</si>
  <si>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</si>
  <si>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</si>
  <si>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</si>
  <si>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</si>
  <si>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</si>
  <si>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</si>
  <si>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</si>
  <si>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</si>
  <si>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</si>
  <si>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</si>
  <si>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</si>
  <si>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</si>
  <si>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</si>
  <si>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</si>
  <si>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</si>
  <si>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</si>
  <si>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</si>
  <si>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</si>
  <si>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</si>
  <si>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</si>
  <si>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</si>
  <si>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</si>
  <si>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</si>
  <si>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</si>
  <si>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</si>
  <si>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</si>
  <si>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</si>
  <si>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</si>
  <si>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</si>
  <si>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</si>
  <si>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</si>
  <si>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</si>
  <si>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</si>
  <si>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</si>
  <si>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</si>
  <si>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</si>
  <si>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</si>
  <si>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</si>
  <si>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</si>
  <si>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</si>
  <si>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</si>
  <si>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</si>
  <si>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</si>
  <si>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</si>
  <si>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</si>
  <si>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</si>
  <si>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</si>
  <si>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</si>
  <si>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</si>
  <si>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</si>
  <si>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</si>
  <si>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</si>
  <si>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</si>
  <si>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</si>
  <si>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</si>
  <si>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</si>
  <si>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</si>
  <si>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</si>
  <si>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</si>
  <si>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</si>
  <si>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</si>
  <si>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</si>
  <si>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</si>
  <si>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</si>
  <si>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</si>
  <si>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</si>
  <si>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</si>
  <si>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</si>
  <si>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</si>
  <si>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</si>
  <si>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</si>
  <si>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</si>
  <si>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</si>
  <si>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</si>
  <si>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</si>
  <si>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</si>
  <si>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</si>
  <si>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</si>
  <si>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</si>
  <si>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</si>
  <si>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</si>
  <si>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</si>
  <si>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</si>
  <si>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</si>
  <si>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</si>
  <si>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</si>
  <si>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</si>
  <si>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</si>
  <si>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</si>
  <si>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</si>
  <si>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</si>
  <si>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</si>
  <si>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</si>
  <si>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</si>
  <si>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</si>
  <si>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</si>
  <si>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</si>
  <si>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</si>
  <si>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</si>
  <si>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</si>
  <si>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</si>
  <si>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</si>
  <si>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</si>
  <si>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</si>
  <si>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</si>
  <si>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</si>
  <si>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</si>
  <si>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</si>
  <si>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</si>
  <si>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</si>
  <si>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</si>
  <si>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</si>
  <si>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</si>
  <si>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</si>
  <si>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</si>
  <si>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</si>
  <si>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</si>
  <si>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</si>
  <si>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</si>
  <si>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</si>
  <si>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</si>
  <si>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</si>
  <si>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</si>
  <si>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</si>
  <si>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</si>
  <si>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</si>
  <si>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</si>
  <si>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</si>
  <si>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</si>
  <si>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</si>
  <si>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</si>
  <si>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</si>
  <si>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</si>
  <si>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</si>
  <si>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</si>
  <si>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</si>
  <si>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</si>
  <si>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</si>
  <si>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</si>
  <si>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</si>
  <si>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</si>
  <si>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</si>
  <si>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</si>
  <si>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</si>
  <si>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</si>
  <si>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</si>
  <si>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</si>
  <si>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</si>
  <si>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</si>
  <si>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</si>
  <si>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</si>
  <si>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</si>
  <si>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</si>
  <si>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</si>
  <si>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</si>
  <si>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</si>
  <si>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</si>
  <si>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</si>
  <si>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</si>
  <si>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</si>
  <si>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</si>
  <si>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</si>
  <si>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</si>
  <si>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</si>
  <si>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</si>
  <si>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</si>
  <si>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</si>
  <si>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</si>
  <si>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</si>
  <si>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</si>
  <si>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</si>
  <si>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</si>
  <si>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</si>
  <si>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</si>
  <si>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</si>
  <si>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</si>
  <si>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</si>
  <si>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</si>
  <si>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</si>
  <si>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</si>
  <si>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</si>
  <si>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</si>
  <si>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</si>
  <si>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</si>
  <si>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</si>
  <si>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</si>
  <si>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</si>
  <si>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</si>
  <si>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</si>
  <si>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</si>
  <si>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</si>
  <si>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</si>
  <si>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</si>
  <si>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</si>
  <si>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</si>
  <si>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</si>
  <si>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</si>
  <si>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</si>
  <si>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</si>
  <si>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</si>
  <si>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</si>
  <si>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</si>
  <si>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</si>
  <si>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</si>
  <si>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</si>
  <si>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</si>
  <si>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</si>
  <si>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</si>
  <si>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</si>
  <si>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</si>
  <si>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</si>
  <si>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</si>
  <si>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</si>
  <si>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</si>
  <si>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</si>
  <si>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</si>
  <si>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</si>
  <si>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</si>
  <si>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</si>
  <si>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</si>
  <si>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</si>
  <si>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</si>
  <si>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</si>
  <si>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</si>
  <si>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</si>
  <si>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</si>
  <si>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</si>
  <si>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</si>
  <si>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</si>
  <si>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</si>
  <si>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</si>
  <si>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</si>
  <si>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</si>
  <si>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</si>
  <si>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</si>
  <si>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</si>
  <si>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</si>
  <si>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</si>
  <si>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</si>
  <si>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</si>
  <si>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</si>
  <si>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</si>
  <si>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</si>
  <si>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</si>
  <si>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</si>
  <si>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</si>
  <si>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</si>
  <si>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</si>
  <si>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</si>
  <si>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</si>
  <si>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</si>
  <si>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</si>
  <si>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</si>
  <si>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</si>
  <si>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</si>
  <si>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</si>
  <si>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</si>
  <si>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</si>
  <si>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</si>
  <si>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</si>
  <si>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</si>
  <si>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</si>
  <si>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</si>
  <si>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</si>
  <si>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</si>
  <si>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</si>
  <si>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</si>
  <si>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</si>
  <si>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</si>
  <si>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</si>
  <si>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</si>
  <si>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</si>
  <si>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</si>
  <si>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</si>
  <si>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</si>
  <si>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</si>
  <si>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</si>
  <si>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</si>
  <si>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</si>
  <si>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</si>
  <si>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</si>
  <si>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</si>
  <si>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</si>
  <si>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</si>
  <si>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</si>
  <si>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</si>
  <si>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</si>
  <si>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</si>
  <si>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</si>
  <si>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</si>
  <si>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</si>
  <si>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</si>
  <si>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</si>
  <si>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</si>
  <si>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</si>
  <si>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</si>
  <si>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</si>
  <si>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</si>
  <si>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</si>
  <si>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</si>
  <si>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</si>
  <si>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</si>
  <si>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</si>
  <si>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</si>
  <si>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</si>
  <si>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</si>
  <si>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</si>
  <si>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</si>
  <si>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</si>
  <si>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</si>
  <si>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</si>
  <si>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</si>
  <si>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</si>
  <si>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</si>
  <si>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</si>
  <si>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</si>
  <si>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</si>
  <si>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</si>
  <si>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</si>
  <si>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</si>
  <si>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</si>
  <si>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</si>
  <si>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</si>
  <si>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</si>
  <si>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</si>
  <si>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</si>
  <si>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</si>
  <si>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</si>
  <si>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</si>
  <si>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</si>
  <si>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</si>
  <si>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</si>
  <si>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</si>
  <si>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</si>
  <si>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</si>
  <si>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</si>
  <si>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</si>
  <si>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</si>
  <si>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</si>
  <si>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</si>
  <si>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</si>
  <si>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</si>
  <si>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</si>
  <si>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</si>
  <si>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</si>
  <si>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</si>
  <si>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</si>
  <si>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</si>
  <si>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</si>
  <si>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</si>
  <si>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</si>
  <si>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</si>
  <si>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</si>
  <si>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</si>
  <si>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</si>
  <si>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</si>
  <si>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</si>
  <si>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</si>
  <si>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</si>
  <si>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</si>
  <si>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</si>
  <si>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</si>
  <si>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</si>
  <si>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</si>
  <si>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</si>
  <si>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</si>
  <si>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</si>
  <si>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</si>
  <si>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</si>
  <si>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</si>
  <si>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</si>
  <si>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</si>
  <si>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</si>
  <si>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</si>
  <si>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</si>
  <si>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</si>
  <si>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</si>
  <si>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</si>
  <si>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</si>
  <si>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</si>
  <si>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</si>
  <si>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</si>
  <si>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</si>
  <si>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</si>
  <si>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</si>
  <si>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</si>
  <si>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</si>
  <si>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</si>
  <si>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</si>
  <si>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</si>
  <si>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</si>
  <si>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</si>
  <si>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</si>
  <si>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</si>
  <si>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</si>
  <si>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</si>
  <si>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</si>
  <si>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</si>
  <si>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</si>
  <si>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</si>
  <si>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</si>
  <si>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</si>
  <si>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</si>
  <si>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</si>
  <si>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</si>
  <si>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</si>
  <si>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</si>
  <si>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</si>
  <si>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</si>
  <si>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</si>
  <si>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</si>
  <si>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</si>
  <si>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</si>
  <si>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</si>
  <si>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</si>
  <si>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</si>
  <si>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</si>
  <si>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</si>
  <si>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</si>
  <si>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</si>
  <si>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</si>
  <si>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</si>
  <si>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</si>
  <si>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</si>
  <si>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</si>
  <si>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</si>
  <si>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</si>
  <si>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</si>
  <si>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</si>
  <si>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</si>
  <si>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</si>
  <si>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</si>
  <si>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</si>
  <si>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</si>
  <si>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</si>
  <si>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</si>
  <si>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</si>
  <si>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</si>
  <si>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</si>
  <si>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</si>
  <si>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</si>
  <si>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</si>
  <si>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</si>
  <si>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</si>
  <si>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</si>
  <si>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</si>
  <si>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</si>
  <si>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</si>
  <si>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</si>
  <si>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</si>
  <si>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</si>
  <si>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</si>
  <si>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</si>
  <si>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</si>
  <si>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</si>
  <si>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</si>
  <si>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</si>
  <si>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</si>
  <si>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</si>
  <si>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</si>
  <si>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</si>
  <si>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</si>
  <si>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</si>
  <si>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</si>
  <si>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</si>
  <si>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</si>
  <si>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</si>
  <si>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</si>
  <si>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</si>
  <si>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</si>
  <si>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</si>
  <si>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</si>
  <si>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</si>
  <si>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</si>
  <si>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</si>
  <si>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</si>
  <si>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</si>
  <si>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</si>
  <si>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</si>
  <si>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</si>
  <si>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</si>
  <si>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</si>
  <si>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</si>
  <si>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</si>
  <si>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</si>
  <si>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</si>
  <si>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</si>
  <si>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</si>
  <si>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</si>
  <si>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</si>
  <si>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</si>
  <si>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</si>
  <si>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</si>
  <si>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</si>
  <si>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</si>
  <si>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</si>
  <si>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</si>
  <si>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</si>
  <si>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</si>
  <si>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</si>
  <si>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</si>
  <si>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</si>
  <si>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</si>
  <si>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</si>
  <si>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</si>
  <si>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</si>
  <si>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</si>
  <si>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</si>
  <si>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</si>
  <si>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</si>
  <si>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</si>
  <si>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</si>
  <si>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</si>
  <si>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</si>
  <si>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</si>
  <si>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</si>
  <si>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</si>
  <si>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</si>
  <si>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</si>
  <si>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</si>
  <si>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</si>
  <si>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</si>
  <si>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</si>
  <si>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</si>
  <si>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</si>
  <si>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</si>
  <si>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</si>
  <si>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</si>
  <si>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</si>
  <si>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</si>
  <si>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</si>
  <si>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</si>
  <si>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</si>
  <si>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</si>
  <si>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</si>
  <si>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</si>
  <si>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</si>
  <si>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</si>
  <si>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</si>
  <si>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</si>
  <si>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</si>
  <si>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</si>
  <si>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</si>
  <si>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</si>
  <si>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</si>
  <si>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</si>
  <si>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</si>
  <si>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</si>
  <si>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</si>
  <si>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</si>
  <si>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</si>
  <si>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</si>
  <si>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</si>
  <si>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</si>
  <si>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</si>
  <si>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</si>
  <si>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</si>
  <si>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</si>
  <si>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</si>
  <si>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</si>
  <si>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</si>
  <si>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</si>
  <si>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</si>
  <si>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</si>
  <si>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</si>
  <si>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</si>
  <si>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</si>
  <si>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</si>
  <si>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</si>
  <si>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</si>
  <si>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</si>
  <si>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</si>
  <si>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</si>
  <si>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</si>
  <si>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</si>
  <si>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</si>
  <si>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</si>
  <si>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</si>
  <si>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</si>
  <si>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</si>
  <si>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</si>
  <si>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</si>
  <si>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</si>
  <si>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</si>
  <si>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</si>
  <si>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</si>
  <si>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</si>
  <si>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</si>
  <si>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</si>
  <si>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</si>
  <si>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</si>
  <si>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</si>
  <si>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</si>
  <si>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</si>
  <si>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</si>
  <si>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</si>
  <si>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</si>
  <si>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</si>
  <si>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</si>
  <si>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</si>
  <si>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</si>
  <si>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</si>
  <si>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</si>
  <si>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</si>
  <si>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</si>
  <si>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</si>
  <si>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</si>
  <si>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</si>
  <si>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</si>
  <si>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</si>
  <si>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</si>
  <si>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</si>
  <si>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</si>
  <si>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</si>
  <si>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</si>
  <si>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</si>
  <si>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</si>
  <si>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</si>
  <si>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</si>
  <si>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</si>
  <si>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</si>
  <si>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</si>
  <si>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</si>
  <si>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</si>
  <si>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</si>
  <si>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</si>
  <si>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</si>
  <si>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</si>
  <si>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</si>
  <si>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</si>
  <si>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</si>
  <si>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</si>
  <si>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</si>
  <si>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</si>
  <si>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</si>
  <si>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</si>
  <si>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</si>
  <si>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</si>
  <si>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</si>
  <si>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</si>
  <si>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</si>
  <si>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</si>
  <si>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</si>
  <si>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</si>
  <si>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</si>
  <si>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</si>
  <si>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</si>
  <si>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</si>
  <si>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</si>
  <si>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</si>
  <si>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</si>
  <si>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</si>
  <si>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</si>
  <si>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</si>
  <si>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</si>
  <si>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</si>
  <si>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</si>
  <si>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</si>
  <si>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</si>
  <si>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</si>
  <si>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</si>
  <si>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</si>
  <si>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</si>
  <si>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</si>
  <si>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</si>
  <si>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</si>
  <si>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</si>
  <si>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</si>
  <si>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</si>
  <si>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</si>
  <si>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</si>
  <si>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</si>
  <si>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</si>
  <si>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</si>
  <si>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</si>
  <si>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</si>
  <si>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</si>
  <si>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</si>
  <si>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</si>
  <si>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</si>
  <si>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</si>
  <si>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</si>
  <si>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</si>
  <si>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</si>
  <si>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</si>
  <si>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</si>
  <si>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</si>
  <si>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</si>
  <si>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</si>
  <si>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</si>
  <si>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</si>
  <si>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</si>
  <si>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</si>
  <si>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</si>
  <si>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</si>
  <si>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</si>
  <si>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</si>
  <si>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</si>
  <si>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</si>
  <si>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</si>
  <si>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</si>
  <si>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</si>
  <si>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</si>
  <si>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</si>
  <si>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</si>
  <si>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</si>
  <si>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</si>
  <si>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</si>
  <si>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</si>
  <si>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</si>
  <si>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</si>
  <si>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</si>
  <si>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</si>
  <si>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</si>
  <si>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</si>
  <si>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</si>
  <si>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</si>
  <si>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</si>
  <si>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</si>
  <si>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</si>
  <si>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</si>
  <si>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</si>
  <si>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</si>
  <si>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</si>
  <si>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</si>
  <si>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</si>
  <si>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</si>
  <si>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</si>
  <si>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</si>
  <si>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</si>
  <si>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</si>
  <si>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</si>
  <si>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</si>
  <si>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</si>
  <si>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</si>
  <si>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</si>
  <si>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</si>
  <si>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</si>
  <si>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</si>
  <si>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</si>
  <si>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</si>
  <si>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</si>
  <si>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</si>
  <si>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</si>
  <si>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</si>
  <si>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</si>
  <si>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</si>
  <si>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</si>
  <si>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</si>
  <si>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</si>
  <si>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</si>
  <si>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</si>
  <si>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</si>
  <si>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</si>
  <si>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</si>
  <si>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</si>
  <si>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</si>
  <si>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</si>
  <si>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</si>
  <si>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</si>
  <si>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</si>
  <si>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</si>
  <si>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</si>
  <si>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</si>
  <si>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</si>
  <si>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</si>
  <si>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</si>
  <si>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</si>
  <si>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</si>
  <si>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</si>
  <si>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</si>
  <si>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</si>
  <si>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</si>
  <si>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</si>
  <si>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</si>
  <si>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</si>
  <si>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</si>
  <si>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</si>
  <si>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</si>
  <si>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</si>
  <si>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</si>
  <si>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</si>
  <si>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</si>
  <si>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</si>
  <si>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</si>
  <si>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</si>
  <si>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</si>
  <si>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</si>
  <si>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</si>
  <si>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</si>
  <si>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</si>
  <si>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</si>
  <si>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</si>
  <si>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</si>
  <si>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</si>
  <si>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</si>
  <si>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</si>
  <si>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</si>
  <si>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</si>
  <si>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</si>
  <si>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</si>
  <si>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</si>
  <si>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</si>
  <si>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</si>
  <si>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</si>
  <si>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</si>
  <si>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</si>
  <si>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</si>
  <si>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</si>
  <si>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</si>
  <si>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</si>
  <si>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</si>
  <si>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</si>
  <si>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</si>
  <si>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</si>
  <si>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</si>
  <si>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</si>
  <si>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</si>
  <si>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</si>
  <si>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</si>
  <si>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</si>
  <si>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</si>
  <si>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</si>
  <si>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</si>
  <si>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</si>
  <si>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</si>
  <si>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</si>
  <si>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</si>
  <si>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</si>
  <si>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</si>
  <si>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</si>
  <si>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</si>
  <si>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</si>
  <si>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</si>
  <si>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</si>
  <si>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</si>
  <si>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</si>
  <si>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</si>
  <si>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</si>
  <si>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</si>
  <si>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</si>
  <si>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</si>
  <si>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</si>
  <si>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</si>
  <si>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</si>
  <si>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</si>
  <si>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</si>
  <si>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</si>
  <si>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</si>
  <si>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</si>
  <si>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</si>
  <si>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</si>
  <si>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</si>
  <si>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</si>
  <si>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</si>
  <si>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</si>
  <si>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</si>
  <si>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</si>
  <si>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</si>
  <si>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</si>
  <si>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</si>
  <si>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</si>
  <si>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</si>
  <si>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</si>
  <si>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</si>
  <si>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</si>
  <si>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</si>
  <si>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</si>
  <si>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</si>
  <si>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</si>
  <si>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</si>
  <si>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</si>
  <si>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</si>
  <si>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</si>
  <si>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</si>
  <si>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</si>
  <si>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</si>
  <si>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</si>
  <si>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</si>
  <si>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</si>
  <si>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</si>
  <si>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</si>
  <si>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</si>
  <si>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</si>
  <si>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</si>
  <si>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</si>
  <si>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</si>
  <si>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</si>
  <si>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</si>
  <si>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</si>
  <si>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</si>
  <si>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</si>
  <si>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</si>
  <si>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</si>
  <si>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</si>
  <si>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</si>
  <si>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</si>
  <si>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</si>
  <si>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</si>
  <si>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</si>
  <si>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</si>
  <si>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</si>
  <si>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</si>
  <si>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</si>
  <si>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</si>
  <si>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</si>
  <si>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</si>
  <si>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</si>
  <si>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</si>
  <si>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</si>
  <si>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</si>
  <si>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</si>
  <si>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</si>
  <si>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</si>
  <si>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</si>
  <si>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</si>
  <si>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</si>
  <si>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</si>
  <si>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</si>
  <si>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</si>
  <si>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</si>
  <si>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</si>
  <si>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</si>
  <si>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</si>
  <si>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</si>
  <si>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</si>
  <si>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</si>
  <si>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</si>
  <si>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</si>
  <si>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</si>
  <si>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</si>
  <si>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</si>
  <si>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</si>
  <si>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</si>
  <si>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</si>
  <si>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</si>
  <si>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</si>
  <si>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</si>
  <si>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</si>
  <si>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</si>
  <si>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</si>
  <si>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</si>
  <si>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</si>
  <si>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</si>
  <si>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</si>
  <si>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</si>
  <si>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</si>
  <si>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</si>
  <si>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</si>
  <si>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</si>
  <si>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</si>
  <si>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</si>
  <si>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</si>
  <si>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</si>
  <si>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</si>
  <si>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</si>
  <si>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</si>
  <si>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</si>
  <si>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</si>
  <si>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</si>
  <si>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</si>
  <si>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</si>
  <si>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</si>
  <si>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</si>
  <si>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</si>
  <si>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</si>
  <si>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</si>
  <si>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</si>
  <si>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</si>
  <si>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</si>
  <si>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</si>
  <si>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</si>
  <si>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</si>
  <si>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</si>
  <si>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</si>
  <si>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</si>
  <si>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</si>
  <si>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</si>
  <si>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</si>
  <si>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</si>
  <si>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</si>
  <si>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</si>
  <si>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</si>
  <si>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</si>
  <si>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</si>
  <si>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</si>
  <si>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</si>
  <si>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</si>
  <si>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</si>
  <si>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</si>
  <si>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</si>
  <si>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</si>
  <si>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</si>
  <si>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</si>
  <si>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</si>
  <si>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</si>
  <si>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</si>
  <si>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</si>
  <si>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</si>
  <si>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</si>
  <si>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</si>
  <si>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</si>
  <si>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</si>
  <si>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</si>
  <si>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</si>
  <si>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</si>
  <si>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</si>
  <si>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</si>
  <si>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</si>
  <si>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</si>
  <si>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</si>
  <si>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</si>
  <si>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</si>
  <si>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</si>
  <si>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</si>
  <si>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</si>
  <si>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</si>
  <si>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</si>
  <si>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</si>
  <si>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</si>
  <si>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</si>
  <si>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</si>
  <si>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</si>
  <si>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</si>
  <si>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</si>
  <si>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</si>
  <si>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</si>
  <si>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</si>
  <si>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</si>
  <si>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</si>
  <si>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</si>
  <si>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</si>
  <si>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</si>
  <si>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</si>
  <si>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</si>
  <si>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</si>
  <si>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</si>
  <si>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</si>
  <si>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</si>
  <si>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</si>
  <si>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</si>
  <si>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</si>
  <si>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</si>
  <si>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</si>
  <si>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</si>
  <si>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</si>
  <si>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</si>
  <si>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</si>
  <si>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</si>
  <si>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</si>
  <si>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</si>
  <si>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</si>
  <si>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</si>
  <si>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</si>
  <si>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</si>
  <si>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</si>
  <si>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</si>
  <si>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</si>
  <si>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</si>
  <si>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</si>
  <si>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</si>
  <si>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</si>
  <si>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</si>
  <si>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</si>
  <si>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</si>
  <si>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</si>
  <si>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</si>
  <si>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</si>
  <si>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</si>
  <si>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</si>
  <si>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</si>
  <si>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</si>
  <si>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</si>
  <si>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</si>
  <si>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</si>
  <si>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</si>
  <si>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</si>
  <si>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</si>
  <si>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</si>
  <si>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</si>
  <si>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</si>
  <si>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</si>
  <si>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</si>
  <si>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</si>
  <si>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</si>
  <si>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</si>
  <si>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</si>
  <si>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</si>
  <si>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</si>
  <si>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</si>
  <si>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</si>
  <si>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</si>
  <si>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</si>
  <si>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</si>
  <si>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</si>
  <si>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</si>
  <si>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</si>
  <si>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</si>
  <si>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</si>
  <si>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</si>
  <si>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</si>
  <si>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</si>
  <si>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</si>
  <si>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</si>
  <si>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</si>
  <si>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</si>
  <si>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</si>
  <si>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</si>
  <si>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</si>
  <si>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</si>
  <si>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</si>
  <si>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</si>
  <si>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</si>
  <si>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</si>
  <si>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</si>
  <si>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</si>
  <si>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</si>
  <si>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</si>
  <si>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</si>
  <si>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</si>
  <si>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</si>
  <si>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</si>
  <si>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</si>
  <si>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</si>
  <si>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</si>
  <si>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</si>
  <si>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</si>
  <si>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</si>
  <si>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</si>
  <si>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</si>
  <si>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</si>
  <si>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</si>
  <si>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</si>
  <si>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</si>
  <si>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</si>
  <si>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</si>
  <si>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</si>
  <si>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</si>
  <si>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</si>
  <si>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</si>
  <si>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</si>
  <si>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</si>
  <si>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</si>
  <si>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</si>
  <si>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</si>
  <si>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</si>
  <si>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</si>
  <si>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</si>
  <si>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</si>
  <si>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</si>
  <si>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</si>
  <si>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</si>
  <si>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</si>
  <si>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</si>
  <si>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</si>
  <si>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</si>
  <si>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</si>
  <si>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</si>
  <si>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</si>
  <si>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</si>
  <si>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</si>
  <si>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</si>
  <si>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</si>
  <si>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</si>
  <si>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</si>
  <si>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</si>
  <si>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</si>
  <si>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</si>
  <si>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</si>
  <si>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</si>
  <si>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</si>
  <si>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</si>
  <si>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</si>
  <si>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</si>
  <si>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</si>
  <si>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</si>
  <si>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</si>
  <si>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</si>
  <si>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</si>
  <si>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</si>
  <si>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</si>
  <si>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</si>
  <si>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</si>
  <si>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</si>
  <si>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</si>
  <si>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</si>
  <si>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</si>
  <si>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</si>
  <si>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</si>
  <si>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</si>
  <si>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</si>
  <si>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</si>
  <si>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</si>
  <si>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</si>
  <si>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</si>
  <si>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</si>
  <si>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</si>
  <si>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</si>
  <si>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</si>
  <si>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</si>
  <si>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</si>
  <si>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</si>
  <si>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</si>
  <si>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</si>
  <si>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</si>
  <si>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</si>
  <si>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</si>
  <si>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</si>
  <si>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</si>
  <si>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</si>
  <si>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</si>
  <si>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</si>
  <si>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</si>
  <si>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</si>
  <si>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</si>
  <si>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</si>
  <si>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</si>
  <si>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</si>
  <si>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</si>
  <si>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</si>
  <si>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</si>
  <si>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</si>
  <si>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</si>
  <si>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</si>
  <si>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</si>
  <si>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</si>
  <si>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</si>
  <si>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</si>
  <si>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</si>
  <si>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</si>
  <si>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</si>
  <si>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</si>
  <si>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</si>
  <si>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</si>
  <si>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</si>
  <si>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</si>
  <si>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</si>
  <si>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</si>
  <si>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</si>
  <si>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</si>
  <si>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</si>
  <si>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</si>
  <si>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</si>
  <si>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</si>
  <si>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</si>
  <si>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</si>
  <si>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</si>
  <si>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</si>
  <si>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</si>
  <si>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</si>
  <si>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</si>
  <si>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</si>
  <si>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</si>
  <si>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</si>
  <si>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</si>
  <si>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</si>
  <si>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</si>
  <si>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</si>
  <si>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</si>
  <si>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</si>
  <si>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</si>
  <si>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</si>
  <si>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</si>
  <si>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</si>
  <si>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</si>
  <si>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</si>
  <si>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</si>
  <si>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</si>
  <si>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</si>
  <si>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</si>
  <si>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</si>
  <si>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</si>
  <si>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</si>
  <si>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</si>
  <si>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</si>
  <si>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</si>
  <si>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</si>
  <si>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</si>
  <si>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</si>
  <si>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</si>
  <si>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</si>
  <si>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</si>
  <si>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</si>
  <si>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</si>
  <si>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</si>
  <si>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</si>
  <si>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</si>
  <si>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</si>
  <si>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</si>
  <si>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</si>
  <si>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</si>
  <si>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</si>
  <si>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</si>
  <si>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</si>
  <si>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</si>
  <si>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</si>
  <si>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</si>
  <si>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</si>
  <si>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</si>
  <si>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</si>
  <si>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</si>
  <si>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</si>
  <si>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</si>
  <si>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</si>
  <si>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</si>
  <si>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</si>
  <si>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</si>
  <si>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</si>
  <si>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</si>
  <si>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</si>
  <si>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</si>
  <si>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</si>
  <si>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</si>
  <si>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</si>
  <si>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</si>
  <si>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</si>
  <si>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</si>
  <si>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</si>
  <si>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</si>
  <si>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</si>
  <si>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</si>
  <si>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</si>
  <si>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</si>
  <si>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</si>
  <si>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</si>
  <si>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</si>
  <si>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</si>
  <si>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</si>
  <si>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</si>
  <si>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</si>
  <si>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</si>
  <si>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</si>
  <si>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</si>
  <si>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</si>
  <si>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</si>
  <si>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</si>
  <si>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</si>
  <si>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</si>
  <si>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</si>
  <si>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</si>
  <si>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</si>
  <si>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</si>
  <si>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</si>
  <si>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</si>
  <si>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</si>
  <si>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</si>
  <si>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</si>
  <si>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</si>
  <si>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</si>
  <si>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</si>
  <si>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</si>
  <si>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</si>
  <si>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</si>
  <si>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</si>
  <si>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</si>
  <si>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</si>
  <si>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</si>
  <si>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</si>
  <si>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</si>
  <si>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</si>
  <si>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</si>
  <si>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</si>
  <si>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</si>
  <si>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</si>
  <si>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</si>
  <si>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</si>
  <si>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</si>
  <si>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</si>
  <si>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</si>
  <si>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</si>
  <si>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</si>
  <si>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</si>
  <si>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</si>
  <si>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</si>
  <si>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</si>
  <si>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</si>
  <si>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</si>
  <si>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</si>
  <si>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</si>
  <si>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</si>
  <si>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</si>
  <si>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</si>
  <si>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</si>
  <si>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</si>
  <si>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</si>
  <si>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</si>
  <si>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</si>
  <si>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</si>
  <si>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</si>
  <si>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</si>
  <si>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</si>
  <si>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</si>
  <si>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</si>
  <si>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</si>
  <si>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</si>
  <si>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</si>
  <si>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</si>
  <si>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</si>
  <si>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</si>
  <si>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</si>
  <si>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</si>
  <si>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</si>
  <si>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</si>
  <si>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</si>
  <si>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</si>
  <si>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</si>
  <si>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</si>
  <si>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</si>
  <si>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</si>
  <si>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</si>
  <si>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</si>
  <si>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</si>
  <si>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</si>
  <si>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</si>
  <si>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</si>
  <si>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</si>
  <si>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</si>
  <si>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</si>
  <si>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</si>
  <si>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</si>
  <si>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</si>
  <si>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</si>
  <si>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</si>
  <si>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</si>
  <si>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</si>
  <si>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</si>
  <si>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</si>
  <si>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</si>
  <si>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</si>
  <si>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</si>
  <si>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</si>
  <si>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</si>
  <si>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</si>
  <si>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</si>
  <si>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</si>
  <si>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</si>
  <si>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</si>
  <si>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</si>
  <si>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</si>
  <si>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</si>
  <si>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</si>
  <si>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</si>
  <si>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</si>
  <si>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</si>
  <si>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</si>
  <si>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</si>
  <si>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</si>
  <si>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</si>
  <si>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</si>
  <si>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</si>
  <si>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</si>
  <si>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</si>
  <si>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</si>
  <si>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</si>
  <si>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</si>
  <si>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</si>
  <si>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</si>
  <si>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</si>
  <si>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</si>
  <si>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</si>
  <si>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</si>
  <si>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</si>
  <si>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</si>
  <si>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</si>
  <si>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</si>
  <si>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</si>
  <si>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</si>
  <si>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</si>
  <si>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</si>
  <si>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</si>
  <si>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</si>
  <si>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</si>
  <si>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</si>
  <si>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</si>
  <si>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</si>
  <si>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</si>
  <si>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</si>
  <si>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</si>
  <si>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</si>
  <si>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</si>
  <si>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</si>
  <si>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</si>
  <si>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</si>
  <si>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</si>
  <si>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</si>
  <si>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</si>
  <si>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</si>
  <si>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</si>
  <si>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</si>
  <si>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</si>
  <si>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</si>
  <si>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</si>
  <si>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</si>
  <si>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</si>
  <si>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</si>
  <si>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</si>
  <si>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</si>
  <si>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</si>
  <si>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</si>
  <si>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</si>
  <si>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</si>
  <si>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</si>
  <si>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</si>
  <si>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</si>
  <si>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</si>
  <si>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</si>
  <si>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</si>
  <si>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</si>
  <si>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</si>
  <si>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</si>
  <si>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</si>
  <si>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</si>
  <si>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</si>
  <si>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</si>
  <si>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</si>
  <si>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</si>
  <si>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</si>
  <si>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</si>
  <si>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</si>
  <si>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</si>
  <si>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</si>
  <si>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</si>
  <si>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</si>
  <si>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</si>
  <si>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</si>
  <si>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</si>
  <si>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</si>
  <si>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</si>
  <si>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</si>
  <si>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</si>
  <si>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</si>
  <si>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</si>
  <si>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</si>
  <si>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</si>
  <si>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</si>
  <si>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</si>
  <si>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</si>
  <si>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</si>
  <si>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</si>
  <si>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</si>
  <si>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</si>
  <si>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</si>
  <si>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</si>
  <si>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</si>
  <si>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</si>
  <si>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</si>
  <si>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</si>
  <si>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</si>
  <si>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</si>
  <si>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</si>
  <si>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</si>
  <si>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</si>
  <si>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</si>
  <si>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</si>
  <si>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</si>
  <si>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</si>
  <si>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</si>
  <si>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</si>
  <si>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</si>
  <si>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</si>
  <si>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</si>
  <si>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</si>
  <si>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</si>
  <si>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</si>
  <si>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</si>
  <si>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</si>
  <si>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</si>
  <si>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</si>
  <si>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</si>
  <si>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</si>
  <si>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</si>
  <si>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</si>
  <si>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</si>
  <si>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</si>
  <si>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</si>
  <si>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</si>
  <si>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</si>
  <si>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</si>
  <si>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</si>
  <si>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</si>
  <si>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</si>
  <si>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</si>
  <si>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</si>
  <si>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</si>
  <si>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</si>
  <si>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</si>
  <si>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</si>
  <si>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</si>
  <si>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</si>
  <si>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</si>
  <si>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</si>
  <si>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</si>
  <si>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</si>
  <si>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</si>
  <si>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</si>
  <si>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</si>
  <si>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</si>
  <si>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</si>
  <si>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</si>
  <si>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</si>
  <si>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</si>
  <si>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</si>
  <si>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</si>
  <si>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</si>
  <si>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</si>
  <si>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</si>
  <si>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</si>
  <si>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</si>
  <si>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</si>
  <si>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</si>
  <si>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</si>
  <si>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</si>
  <si>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</si>
  <si>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</si>
  <si>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</si>
  <si>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</si>
  <si>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</si>
  <si>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</si>
  <si>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</si>
  <si>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</si>
  <si>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</si>
  <si>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</si>
  <si>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</si>
  <si>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</si>
  <si>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</si>
  <si>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</si>
  <si>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</si>
  <si>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</si>
  <si>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</si>
  <si>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</si>
  <si>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</si>
  <si>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</si>
  <si>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</si>
  <si>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</si>
  <si>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</si>
  <si>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</si>
  <si>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</si>
  <si>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</si>
  <si>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</si>
  <si>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</si>
  <si>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</si>
  <si>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</si>
  <si>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</si>
  <si>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</si>
  <si>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</si>
  <si>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</si>
  <si>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</si>
  <si>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</si>
  <si>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</si>
  <si>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</si>
  <si>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</si>
  <si>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</si>
  <si>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</si>
  <si>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</si>
  <si>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</si>
  <si>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</si>
  <si>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</si>
  <si>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</si>
  <si>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</si>
  <si>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</si>
  <si>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</si>
  <si>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</si>
  <si>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</si>
  <si>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</si>
  <si>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</si>
  <si>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</si>
  <si>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</si>
  <si>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</si>
  <si>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</si>
  <si>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</si>
  <si>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</si>
  <si>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</si>
  <si>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</si>
  <si>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</si>
  <si>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</si>
  <si>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</si>
  <si>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</si>
  <si>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</si>
  <si>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</si>
  <si>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</si>
  <si>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</si>
  <si>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</si>
  <si>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</si>
  <si>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</si>
  <si>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</si>
  <si>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</si>
  <si>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</si>
  <si>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</si>
  <si>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</si>
  <si>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</si>
  <si>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</si>
  <si>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</si>
  <si>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</si>
  <si>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</si>
  <si>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</si>
  <si>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</si>
  <si>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</si>
  <si>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</si>
  <si>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</si>
  <si>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</si>
  <si>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</si>
  <si>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</si>
  <si>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</si>
  <si>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</si>
  <si>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</si>
  <si>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</si>
  <si>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</si>
  <si>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</si>
  <si>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</si>
  <si>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</si>
  <si>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</si>
  <si>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</si>
  <si>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</si>
  <si>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</si>
  <si>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</si>
  <si>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</si>
  <si>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</si>
  <si>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</si>
  <si>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</si>
  <si>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</si>
  <si>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</si>
  <si>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</si>
  <si>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</si>
  <si>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</si>
  <si>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</si>
  <si>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</si>
  <si>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</si>
  <si>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</si>
  <si>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</si>
  <si>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</si>
  <si>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</si>
  <si>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</si>
  <si>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</si>
  <si>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</si>
  <si>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</si>
  <si>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</si>
  <si>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</si>
  <si>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</si>
  <si>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</si>
  <si>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</si>
  <si>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</si>
  <si>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</si>
  <si>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</si>
  <si>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</si>
  <si>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</si>
  <si>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</si>
  <si>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</si>
  <si>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</si>
  <si>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</si>
  <si>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</si>
  <si>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</si>
  <si>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</si>
  <si>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</si>
  <si>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</si>
  <si>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</si>
  <si>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</si>
  <si>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</si>
  <si>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</si>
  <si>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</si>
  <si>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</si>
  <si>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</si>
  <si>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</si>
  <si>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</si>
  <si>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</si>
  <si>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</si>
  <si>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</si>
  <si>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</si>
  <si>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</si>
  <si>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</si>
  <si>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</si>
  <si>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</si>
  <si>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</si>
  <si>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</si>
  <si>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</si>
  <si>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</si>
  <si>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</si>
  <si>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</si>
  <si>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</si>
  <si>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</si>
  <si>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</si>
  <si>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</si>
  <si>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</si>
  <si>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</si>
  <si>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</si>
  <si>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</si>
  <si>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</si>
  <si>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</si>
  <si>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</si>
  <si>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</si>
  <si>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</si>
  <si>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</si>
  <si>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</si>
  <si>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</si>
  <si>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</si>
  <si>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</si>
  <si>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</si>
  <si>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</si>
  <si>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</si>
  <si>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</si>
  <si>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</si>
  <si>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</si>
  <si>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</si>
  <si>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</si>
  <si>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</si>
  <si>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</si>
  <si>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</si>
  <si>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</si>
  <si>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</si>
  <si>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</si>
  <si>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</si>
  <si>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</si>
  <si>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</si>
  <si>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</si>
  <si>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</si>
  <si>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</si>
  <si>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</si>
  <si>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</si>
  <si>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</si>
  <si>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</si>
  <si>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</si>
  <si>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</si>
  <si>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</si>
  <si>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</si>
  <si>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</si>
  <si>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</si>
  <si>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</si>
  <si>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</si>
  <si>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</si>
  <si>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</si>
  <si>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</si>
  <si>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</si>
  <si>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</si>
  <si>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</si>
  <si>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</si>
  <si>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</si>
  <si>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</si>
  <si>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</si>
  <si>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</si>
  <si>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</si>
  <si>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</si>
  <si>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</si>
  <si>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</si>
  <si>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</si>
  <si>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</si>
  <si>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</si>
  <si>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</si>
  <si>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</si>
  <si>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</si>
  <si>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</si>
  <si>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</si>
  <si>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</si>
  <si>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</si>
  <si>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</si>
  <si>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</si>
  <si>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</si>
  <si>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</si>
  <si>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</si>
  <si>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</si>
  <si>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</si>
  <si>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</si>
  <si>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</si>
  <si>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</si>
  <si>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</si>
  <si>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</si>
  <si>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</si>
  <si>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</si>
  <si>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</si>
  <si>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</si>
  <si>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</si>
  <si>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</si>
  <si>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</si>
  <si>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</si>
  <si>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</si>
  <si>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</si>
  <si>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</si>
  <si>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</si>
  <si>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</si>
  <si>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</si>
  <si>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</si>
  <si>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</si>
  <si>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</si>
  <si>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</si>
  <si>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</si>
  <si>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</si>
  <si>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</si>
  <si>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</si>
  <si>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</si>
  <si>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</si>
  <si>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</si>
  <si>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</si>
  <si>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</si>
  <si>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</si>
  <si>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</si>
  <si>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</si>
  <si>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</si>
  <si>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</si>
  <si>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</si>
  <si>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</si>
  <si>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</si>
  <si>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</si>
  <si>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</si>
  <si>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</si>
  <si>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</si>
  <si>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</si>
  <si>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</si>
  <si>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</si>
  <si>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</si>
  <si>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</si>
  <si>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</si>
  <si>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</si>
  <si>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</si>
  <si>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</si>
  <si>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</si>
  <si>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</si>
  <si>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</si>
  <si>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</si>
  <si>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</si>
  <si>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</si>
  <si>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</si>
  <si>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</si>
  <si>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</si>
  <si>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</si>
  <si>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</si>
  <si>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</si>
  <si>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</si>
  <si>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</si>
  <si>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</si>
  <si>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</si>
  <si>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</si>
  <si>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</si>
  <si>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</si>
  <si>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</si>
  <si>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</si>
  <si>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</si>
  <si>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</si>
  <si>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</si>
  <si>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</si>
  <si>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</si>
  <si>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</si>
  <si>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</si>
  <si>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</si>
  <si>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</si>
  <si>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</si>
  <si>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</si>
  <si>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</si>
  <si>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</si>
  <si>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</si>
  <si>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</si>
  <si>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</si>
  <si>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</si>
  <si>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</si>
  <si>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</si>
  <si>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</si>
  <si>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</si>
  <si>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</si>
  <si>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</si>
  <si>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</si>
  <si>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</si>
  <si>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</si>
  <si>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</si>
  <si>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</si>
  <si>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</si>
  <si>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</si>
  <si>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</si>
  <si>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</si>
  <si>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</si>
  <si>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</si>
  <si>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</si>
  <si>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</si>
  <si>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</si>
  <si>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</si>
  <si>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</si>
  <si>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</si>
  <si>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</si>
  <si>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</si>
  <si>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</si>
  <si>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</si>
  <si>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</si>
  <si>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</si>
  <si>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</si>
  <si>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</si>
  <si>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</si>
  <si>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</si>
  <si>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</si>
  <si>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</si>
  <si>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</si>
  <si>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</si>
  <si>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</si>
  <si>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</si>
  <si>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</si>
  <si>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</si>
  <si>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</si>
  <si>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</si>
  <si>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</si>
  <si>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</si>
  <si>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</si>
  <si>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</si>
  <si>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</si>
  <si>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</si>
  <si>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</si>
  <si>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</si>
  <si>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</si>
  <si>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</si>
  <si>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</si>
  <si>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</si>
  <si>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</si>
  <si>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</si>
  <si>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</si>
  <si>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</si>
  <si>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</si>
  <si>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</si>
  <si>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</si>
  <si>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</si>
  <si>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</si>
  <si>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</si>
  <si>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</si>
  <si>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</si>
  <si>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</si>
  <si>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</si>
  <si>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</si>
  <si>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</si>
  <si>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</si>
  <si>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</si>
  <si>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</si>
  <si>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</si>
  <si>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</si>
  <si>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</si>
  <si>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</si>
  <si>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</si>
  <si>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</si>
  <si>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</si>
  <si>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</si>
  <si>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</si>
  <si>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</si>
  <si>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</si>
  <si>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</si>
  <si>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</si>
  <si>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</si>
  <si>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</si>
  <si>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</si>
  <si>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</si>
  <si>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</si>
  <si>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</si>
  <si>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</si>
  <si>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</si>
  <si>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</si>
  <si>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</si>
  <si>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</si>
  <si>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</si>
  <si>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</si>
  <si>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</si>
  <si>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</si>
  <si>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</si>
  <si>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</si>
  <si>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</si>
  <si>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</si>
  <si>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</si>
  <si>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</si>
  <si>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</si>
  <si>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</si>
  <si>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</si>
  <si>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</si>
  <si>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</si>
  <si>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</si>
  <si>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</si>
  <si>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</si>
  <si>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</si>
  <si>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</si>
  <si>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</si>
  <si>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</si>
  <si>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</si>
  <si>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</si>
  <si>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</si>
  <si>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</si>
  <si>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</si>
  <si>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</si>
  <si>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</si>
  <si>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</si>
  <si>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</si>
  <si>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</si>
  <si>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</si>
  <si>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</si>
  <si>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</si>
  <si>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</si>
  <si>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</si>
  <si>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</si>
  <si>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</si>
  <si>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</si>
  <si>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</si>
  <si>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</si>
  <si>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</si>
  <si>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</si>
  <si>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</si>
  <si>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</si>
  <si>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</si>
  <si>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</si>
  <si>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</si>
  <si>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</si>
  <si>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</si>
  <si>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</si>
  <si>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</si>
  <si>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</si>
  <si>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</si>
  <si>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</si>
  <si>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</si>
  <si>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</si>
  <si>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</si>
  <si>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</si>
  <si>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</si>
  <si>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</si>
  <si>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</si>
  <si>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</si>
  <si>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</si>
  <si>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</si>
  <si>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</si>
  <si>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</si>
  <si>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</si>
  <si>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</si>
  <si>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</si>
  <si>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</si>
  <si>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</si>
  <si>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</si>
  <si>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</si>
  <si>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</si>
  <si>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</si>
  <si>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</si>
  <si>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</si>
  <si>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</si>
  <si>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</si>
  <si>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</si>
  <si>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</si>
  <si>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</si>
  <si>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</si>
  <si>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</si>
  <si>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</si>
  <si>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</si>
  <si>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</si>
  <si>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</si>
  <si>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</si>
  <si>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</si>
  <si>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</si>
  <si>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</si>
  <si>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</si>
  <si>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</si>
  <si>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</si>
  <si>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</si>
  <si>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</si>
  <si>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</si>
  <si>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</si>
  <si>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</si>
  <si>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</si>
  <si>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</si>
  <si>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</si>
  <si>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</si>
  <si>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</si>
  <si>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</si>
  <si>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</si>
  <si>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</si>
  <si>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</si>
  <si>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</si>
  <si>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</si>
  <si>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</si>
  <si>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</si>
  <si>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</si>
  <si>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</si>
  <si>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</si>
  <si>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</si>
  <si>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</si>
  <si>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</si>
  <si>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</si>
  <si>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</si>
  <si>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</si>
  <si>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</si>
  <si>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</si>
  <si>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</si>
  <si>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</si>
  <si>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</si>
  <si>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</si>
  <si>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</si>
  <si>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</si>
  <si>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</si>
  <si>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</si>
  <si>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</si>
  <si>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</si>
  <si>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</si>
  <si>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</si>
  <si>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</si>
  <si>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</si>
  <si>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</si>
  <si>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</si>
  <si>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</si>
  <si>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</si>
  <si>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</si>
  <si>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</si>
  <si>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</si>
  <si>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</si>
  <si>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</si>
  <si>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</si>
  <si>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</si>
  <si>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</si>
  <si>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</si>
  <si>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</si>
  <si>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</si>
  <si>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</si>
  <si>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</si>
  <si>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</si>
  <si>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</si>
  <si>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</si>
  <si>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</si>
  <si>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</si>
  <si>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</si>
  <si>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</si>
  <si>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</si>
  <si>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</si>
  <si>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</si>
  <si>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</si>
  <si>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</si>
  <si>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</si>
  <si>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</si>
  <si>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</si>
  <si>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</si>
  <si>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</si>
  <si>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</si>
  <si>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</si>
  <si>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</si>
  <si>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</si>
  <si>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</si>
  <si>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</si>
  <si>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</si>
  <si>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</si>
  <si>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</si>
  <si>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</si>
  <si>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</si>
  <si>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</si>
  <si>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</si>
  <si>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</si>
  <si>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</si>
  <si>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</si>
  <si>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</si>
  <si>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</si>
  <si>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</si>
  <si>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</si>
  <si>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</si>
  <si>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</si>
  <si>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</si>
  <si>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</si>
  <si>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</si>
  <si>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</si>
  <si>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</si>
  <si>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</si>
  <si>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</si>
  <si>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</si>
  <si>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</si>
  <si>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</si>
  <si>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</si>
  <si>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</si>
  <si>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</si>
  <si>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</si>
  <si>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</si>
  <si>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</si>
  <si>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</si>
  <si>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</si>
  <si>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</si>
  <si>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</si>
  <si>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</si>
  <si>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</si>
  <si>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</si>
  <si>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</si>
  <si>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</si>
  <si>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</si>
  <si>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</si>
  <si>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</si>
  <si>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</si>
  <si>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</si>
  <si>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</si>
  <si>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</si>
  <si>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</si>
  <si>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</si>
  <si>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</si>
  <si>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</si>
  <si>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</si>
  <si>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</si>
  <si>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</si>
  <si>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</si>
  <si>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</si>
  <si>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</si>
  <si>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</si>
  <si>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</si>
  <si>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</si>
  <si>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</si>
  <si>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</si>
  <si>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</si>
  <si>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</si>
  <si>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</si>
  <si>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</si>
  <si>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</si>
  <si>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</si>
  <si>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</si>
  <si>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</si>
  <si>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</si>
  <si>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</si>
  <si>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</si>
  <si>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</si>
  <si>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</si>
  <si>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</si>
  <si>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</si>
  <si>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</si>
  <si>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</si>
  <si>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</si>
  <si>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</si>
  <si>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</si>
  <si>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</si>
  <si>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</si>
  <si>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</si>
  <si>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</si>
  <si>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</si>
  <si>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</si>
  <si>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</si>
  <si>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</si>
  <si>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</si>
  <si>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</si>
  <si>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</si>
  <si>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</si>
  <si>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</si>
  <si>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</si>
  <si>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</si>
  <si>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</si>
  <si>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</si>
  <si>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</si>
  <si>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</si>
  <si>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</si>
  <si>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</si>
  <si>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</si>
  <si>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</si>
  <si>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</si>
  <si>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</si>
  <si>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</si>
  <si>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</si>
  <si>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</si>
  <si>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</si>
  <si>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</si>
  <si>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</si>
  <si>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</si>
  <si>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</si>
  <si>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</si>
  <si>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</si>
  <si>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</si>
  <si>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</si>
  <si>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</si>
  <si>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</si>
  <si>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</si>
  <si>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</si>
  <si>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</si>
  <si>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</si>
  <si>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</si>
  <si>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</si>
  <si>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</si>
  <si>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</si>
  <si>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</si>
  <si>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</si>
  <si>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</si>
  <si>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</si>
  <si>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</si>
  <si>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</si>
  <si>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</si>
  <si>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</si>
  <si>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</si>
  <si>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</si>
  <si>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</si>
  <si>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</si>
  <si>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</si>
  <si>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</si>
  <si>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</si>
  <si>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</si>
  <si>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</si>
  <si>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</si>
  <si>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</si>
  <si>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</si>
  <si>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</si>
  <si>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</si>
  <si>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</si>
  <si>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</si>
  <si>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</si>
  <si>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</si>
  <si>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</si>
  <si>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</si>
  <si>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</si>
  <si>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</si>
  <si>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</si>
  <si>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</si>
  <si>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</si>
  <si>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</si>
  <si>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</si>
  <si>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</si>
  <si>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</si>
  <si>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</si>
  <si>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</si>
  <si>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</si>
  <si>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</si>
  <si>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</si>
  <si>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</si>
  <si>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</si>
  <si>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</si>
  <si>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</si>
  <si>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</si>
  <si>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</si>
  <si>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</si>
  <si>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</si>
  <si>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</si>
  <si>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</si>
  <si>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</si>
  <si>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</si>
  <si>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</si>
  <si>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</si>
  <si>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</si>
  <si>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</si>
  <si>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</si>
  <si>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</si>
  <si>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</si>
  <si>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</si>
  <si>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</si>
  <si>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</si>
  <si>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</si>
  <si>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</si>
  <si>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</si>
  <si>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</si>
  <si>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</si>
  <si>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</si>
  <si>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</si>
  <si>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</si>
  <si>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</si>
  <si>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</si>
  <si>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</si>
  <si>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</si>
  <si>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</si>
  <si>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</si>
  <si>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</si>
  <si>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</si>
  <si>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</si>
  <si>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</si>
  <si>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</si>
  <si>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</si>
  <si>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</si>
  <si>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</si>
  <si>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</si>
  <si>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</si>
  <si>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</si>
  <si>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</si>
  <si>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</si>
  <si>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</si>
  <si>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</si>
  <si>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</si>
  <si>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</si>
  <si>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</si>
  <si>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</si>
  <si>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</si>
  <si>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</si>
  <si>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</si>
  <si>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</si>
  <si>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</si>
  <si>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</si>
  <si>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</si>
  <si>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</si>
  <si>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</si>
  <si>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</si>
  <si>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</si>
  <si>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</si>
  <si>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</si>
  <si>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</si>
  <si>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</si>
  <si>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</si>
  <si>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</si>
  <si>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</si>
  <si>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</si>
  <si>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</si>
  <si>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</si>
  <si>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</si>
  <si>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</si>
  <si>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</si>
  <si>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</si>
  <si>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</si>
  <si>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</si>
  <si>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</si>
  <si>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</si>
  <si>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</si>
  <si>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</si>
  <si>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</si>
  <si>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</si>
  <si>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</si>
  <si>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</si>
  <si>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</si>
  <si>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</si>
  <si>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</si>
  <si>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</si>
  <si>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</si>
  <si>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</si>
  <si>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</si>
  <si>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</si>
  <si>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</si>
  <si>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</si>
  <si>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</si>
  <si>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</si>
  <si>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</si>
  <si>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</si>
  <si>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</si>
  <si>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</si>
  <si>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</si>
  <si>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</si>
  <si>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</si>
  <si>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</si>
  <si>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</si>
  <si>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</si>
  <si>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</si>
  <si>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</si>
  <si>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</si>
  <si>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</si>
  <si>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</si>
  <si>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</si>
  <si>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</si>
  <si>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</si>
  <si>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</si>
  <si>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</si>
  <si>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</si>
  <si>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</si>
  <si>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</si>
  <si>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</si>
  <si>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</si>
  <si>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</si>
  <si>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</si>
  <si>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</si>
  <si>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</si>
  <si>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</si>
  <si>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</si>
  <si>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</si>
  <si>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</si>
  <si>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</si>
  <si>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</si>
  <si>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</si>
  <si>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</si>
  <si>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</si>
  <si>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</si>
  <si>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</si>
  <si>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</si>
  <si>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</si>
  <si>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</si>
  <si>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</si>
  <si>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</si>
  <si>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</si>
  <si>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</si>
  <si>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</si>
  <si>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</si>
  <si>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</si>
  <si>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</si>
  <si>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</si>
  <si>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</si>
  <si>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</si>
  <si>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</si>
  <si>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</si>
  <si>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</si>
  <si>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</si>
  <si>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</si>
  <si>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</si>
  <si>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</si>
  <si>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</si>
  <si>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</si>
  <si>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</si>
  <si>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</si>
  <si>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</si>
  <si>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</si>
  <si>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</si>
  <si>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</si>
  <si>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</si>
  <si>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</si>
  <si>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</si>
  <si>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</si>
  <si>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</si>
  <si>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</si>
  <si>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</si>
  <si>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</si>
  <si>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</si>
  <si>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</si>
  <si>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</si>
  <si>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</si>
  <si>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</si>
  <si>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</si>
  <si>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</si>
  <si>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</si>
  <si>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</si>
  <si>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</si>
  <si>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</si>
  <si>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</si>
  <si>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</si>
  <si>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</si>
  <si>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</si>
  <si>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</si>
  <si>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</si>
  <si>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</si>
  <si>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</si>
  <si>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</si>
  <si>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</si>
  <si>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</si>
  <si>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</si>
  <si>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</si>
  <si>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</si>
  <si>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</si>
  <si>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</si>
  <si>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</si>
  <si>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</si>
  <si>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</si>
  <si>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</si>
  <si>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</si>
  <si>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</si>
  <si>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</si>
  <si>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</si>
  <si>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</si>
  <si>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</si>
  <si>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</si>
  <si>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</si>
  <si>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</si>
  <si>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</si>
  <si>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</si>
  <si>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</si>
  <si>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</si>
  <si>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</si>
  <si>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</si>
  <si>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</si>
  <si>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</si>
  <si>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</si>
  <si>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</si>
  <si>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</si>
  <si>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</si>
  <si>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</si>
  <si>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</si>
  <si>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</si>
  <si>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</si>
  <si>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</si>
  <si>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</si>
  <si>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</si>
  <si>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</si>
  <si>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</si>
  <si>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</si>
  <si>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</si>
  <si>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</si>
  <si>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</si>
  <si>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</si>
  <si>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</si>
  <si>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</si>
  <si>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</si>
  <si>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</si>
  <si>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</si>
  <si>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</si>
  <si>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</si>
  <si>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</si>
  <si>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</si>
  <si>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</si>
  <si>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</si>
  <si>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</si>
  <si>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</si>
  <si>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</si>
  <si>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</si>
  <si>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</si>
  <si>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</si>
  <si>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</si>
  <si>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</si>
  <si>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</si>
  <si>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</si>
  <si>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</si>
  <si>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</si>
  <si>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</si>
  <si>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</si>
  <si>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</si>
  <si>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</si>
  <si>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</si>
  <si>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</si>
  <si>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</si>
  <si>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</si>
  <si>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</si>
  <si>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</si>
  <si>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</si>
  <si>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</si>
  <si>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</si>
  <si>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</si>
  <si>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</si>
  <si>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</si>
  <si>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</si>
  <si>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</si>
  <si>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</si>
  <si>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</si>
  <si>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</si>
  <si>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</si>
  <si>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</si>
  <si>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</si>
  <si>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</si>
  <si>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</si>
  <si>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</si>
  <si>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</si>
  <si>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</si>
  <si>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</si>
  <si>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</si>
  <si>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</si>
  <si>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</si>
  <si>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</si>
  <si>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</si>
  <si>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</si>
  <si>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</si>
  <si>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</si>
  <si>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</si>
  <si>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</si>
  <si>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</si>
  <si>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</si>
  <si>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</si>
  <si>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</si>
  <si>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</si>
  <si>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</si>
  <si>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</si>
  <si>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</si>
  <si>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</si>
  <si>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</si>
  <si>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</si>
  <si>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</si>
  <si>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</si>
  <si>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</si>
  <si>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</si>
  <si>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</si>
  <si>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</si>
  <si>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</si>
  <si>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</si>
  <si>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</si>
  <si>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</si>
  <si>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</si>
  <si>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</si>
  <si>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</si>
  <si>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</si>
  <si>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</si>
  <si>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</si>
  <si>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</si>
  <si>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</si>
  <si>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</si>
  <si>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</si>
  <si>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</si>
  <si>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</si>
  <si>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</si>
  <si>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</si>
  <si>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</si>
  <si>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</si>
  <si>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</si>
  <si>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</si>
  <si>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</si>
  <si>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</si>
  <si>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</si>
  <si>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</si>
  <si>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</si>
  <si>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</si>
  <si>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</si>
  <si>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</si>
  <si>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</si>
  <si>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</si>
  <si>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</si>
  <si>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</si>
  <si>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</si>
  <si>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</si>
  <si>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</si>
  <si>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</si>
  <si>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</si>
  <si>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</si>
  <si>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</si>
  <si>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</si>
  <si>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</si>
  <si>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</si>
  <si>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</si>
  <si>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</si>
  <si>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</si>
  <si>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</si>
  <si>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</si>
  <si>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</si>
  <si>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</si>
  <si>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</si>
  <si>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</si>
  <si>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</si>
  <si>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</si>
  <si>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</si>
  <si>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</si>
  <si>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</si>
  <si>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</si>
  <si>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</si>
  <si>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</si>
  <si>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</si>
  <si>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</si>
  <si>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</si>
  <si>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</si>
  <si>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</si>
  <si>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</si>
  <si>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</si>
  <si>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</si>
  <si>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</si>
  <si>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</si>
  <si>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</si>
  <si>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</si>
  <si>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</si>
  <si>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</si>
  <si>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</si>
  <si>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</si>
  <si>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</si>
  <si>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</si>
  <si>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</si>
  <si>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</si>
  <si>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</si>
  <si>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</si>
  <si>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</si>
  <si>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</si>
  <si>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</si>
  <si>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</si>
  <si>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</si>
  <si>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</si>
  <si>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</si>
  <si>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</si>
  <si>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</si>
  <si>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</si>
  <si>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</si>
  <si>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</si>
  <si>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</si>
  <si>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</si>
  <si>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</si>
  <si>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</si>
  <si>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</si>
  <si>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</si>
  <si>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</si>
  <si>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</si>
  <si>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</si>
  <si>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</si>
  <si>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</si>
  <si>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</si>
  <si>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</si>
  <si>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</si>
  <si>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</si>
  <si>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</si>
  <si>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</si>
  <si>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</si>
  <si>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</si>
  <si>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</si>
  <si>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</si>
  <si>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</si>
  <si>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</si>
  <si>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</si>
  <si>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</si>
  <si>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</si>
  <si>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</si>
  <si>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</si>
  <si>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</si>
  <si>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</si>
  <si>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</si>
  <si>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</si>
  <si>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</si>
  <si>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</si>
  <si>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</si>
  <si>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</si>
  <si>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</si>
  <si>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</si>
  <si>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</si>
  <si>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</si>
  <si>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</si>
  <si>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</si>
  <si>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</si>
  <si>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</si>
  <si>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</si>
  <si>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</si>
  <si>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</si>
  <si>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</si>
  <si>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</si>
  <si>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</si>
  <si>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</si>
  <si>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</si>
  <si>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</si>
  <si>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</si>
  <si>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</si>
  <si>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</si>
  <si>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</si>
  <si>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</si>
  <si>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</si>
  <si>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</si>
  <si>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</si>
  <si>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</si>
  <si>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</si>
  <si>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</si>
  <si>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</si>
  <si>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</si>
  <si>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</si>
  <si>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</si>
  <si>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</si>
  <si>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</si>
  <si>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</si>
  <si>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</si>
  <si>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</si>
  <si>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</si>
  <si>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</si>
  <si>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</si>
  <si>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</si>
  <si>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</si>
  <si>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</si>
  <si>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</si>
  <si>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</si>
  <si>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</si>
  <si>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</si>
  <si>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</si>
  <si>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</si>
  <si>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</si>
  <si>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</si>
  <si>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</si>
  <si>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</si>
  <si>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</si>
  <si>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</si>
  <si>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</si>
  <si>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</si>
  <si>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</si>
  <si>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</si>
  <si>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</si>
  <si>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</si>
  <si>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</si>
  <si>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</si>
  <si>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</si>
  <si>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</si>
  <si>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</si>
  <si>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</si>
  <si>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</si>
  <si>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</si>
  <si>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</si>
  <si>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</si>
  <si>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</si>
  <si>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</si>
  <si>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</si>
  <si>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</si>
  <si>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</si>
  <si>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</si>
  <si>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</si>
  <si>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</si>
  <si>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</si>
  <si>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</si>
  <si>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</si>
  <si>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</si>
  <si>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</si>
  <si>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</si>
  <si>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</si>
  <si>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</si>
  <si>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</si>
  <si>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</si>
  <si>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</si>
  <si>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</si>
  <si>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</si>
  <si>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</si>
  <si>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</si>
  <si>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</si>
  <si>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</si>
  <si>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</si>
  <si>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</si>
  <si>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</si>
  <si>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</si>
  <si>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</si>
  <si>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</si>
  <si>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</si>
  <si>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</si>
  <si>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</si>
  <si>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</si>
  <si>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</si>
  <si>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</si>
  <si>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</si>
  <si>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</si>
  <si>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</si>
  <si>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</si>
  <si>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</si>
  <si>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</si>
  <si>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</si>
  <si>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</si>
  <si>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</si>
  <si>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</si>
  <si>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</si>
  <si>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</si>
  <si>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</si>
  <si>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</si>
  <si>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</si>
  <si>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</si>
  <si>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</si>
  <si>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</si>
  <si>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</si>
  <si>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</si>
  <si>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</si>
  <si>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</si>
  <si>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</si>
  <si>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</si>
  <si>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</si>
  <si>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</si>
  <si>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</si>
  <si>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</si>
  <si>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</si>
  <si>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</si>
  <si>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</si>
  <si>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</si>
  <si>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</si>
  <si>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</si>
  <si>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</si>
  <si>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</si>
  <si>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</si>
  <si>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</si>
  <si>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</si>
  <si>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</si>
  <si>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</si>
  <si>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</si>
  <si>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</si>
  <si>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</si>
  <si>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</si>
  <si>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</si>
  <si>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</si>
  <si>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</si>
  <si>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</si>
  <si>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</si>
  <si>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</si>
  <si>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</si>
  <si>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</si>
  <si>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</si>
  <si>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</si>
  <si>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</si>
  <si>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</si>
  <si>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</si>
  <si>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</si>
  <si>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</si>
  <si>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</si>
  <si>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</si>
  <si>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</si>
  <si>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</si>
  <si>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</si>
  <si>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</si>
  <si>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</si>
  <si>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</si>
  <si>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</si>
  <si>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</si>
  <si>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</si>
  <si>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</si>
  <si>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</si>
  <si>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</si>
  <si>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</si>
  <si>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</si>
  <si>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</si>
  <si>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</si>
  <si>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</si>
  <si>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</si>
  <si>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</si>
  <si>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</si>
  <si>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</si>
  <si>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</si>
  <si>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</si>
  <si>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</si>
  <si>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</si>
  <si>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</si>
  <si>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</si>
  <si>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</si>
  <si>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</si>
  <si>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</si>
  <si>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</si>
  <si>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</si>
  <si>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</si>
  <si>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</si>
  <si>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</si>
  <si>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</si>
  <si>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</si>
  <si>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</si>
  <si>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</si>
  <si>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</si>
  <si>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</si>
  <si>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</si>
  <si>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</si>
  <si>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</si>
  <si>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</si>
  <si>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</si>
  <si>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</si>
  <si>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</si>
  <si>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</si>
  <si>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</si>
  <si>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</si>
  <si>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</si>
  <si>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</si>
  <si>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</si>
  <si>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</si>
  <si>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</si>
  <si>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</si>
  <si>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</si>
  <si>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</si>
  <si>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</si>
  <si>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</si>
  <si>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</si>
  <si>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</si>
  <si>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</si>
  <si>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</si>
  <si>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</si>
  <si>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</si>
  <si>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</si>
  <si>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</si>
  <si>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</si>
  <si>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</si>
  <si>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</si>
  <si>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</si>
  <si>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</si>
  <si>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</si>
  <si>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</si>
  <si>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</si>
  <si>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</si>
  <si>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</si>
  <si>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</si>
  <si>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</si>
  <si>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</si>
  <si>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</si>
  <si>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</si>
  <si>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</si>
  <si>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</si>
  <si>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</si>
  <si>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</si>
  <si>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</si>
  <si>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</si>
  <si>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</si>
  <si>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</si>
  <si>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</si>
  <si>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</si>
  <si>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</si>
  <si>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</si>
  <si>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</si>
  <si>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</si>
  <si>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</si>
  <si>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</si>
  <si>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</si>
  <si>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</si>
  <si>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</si>
  <si>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</si>
  <si>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</si>
  <si>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</si>
  <si>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</si>
  <si>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</si>
  <si>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</si>
  <si>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</si>
  <si>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</si>
  <si>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</si>
  <si>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</si>
  <si>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</si>
  <si>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</si>
  <si>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</si>
  <si>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</si>
  <si>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</si>
  <si>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</si>
  <si>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</si>
  <si>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</si>
  <si>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</si>
  <si>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</si>
  <si>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</si>
  <si>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</si>
  <si>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</si>
  <si>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</si>
  <si>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</si>
  <si>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</si>
  <si>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</si>
  <si>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</si>
  <si>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</si>
  <si>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</si>
  <si>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</si>
  <si>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</si>
  <si>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</si>
  <si>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</si>
  <si>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</si>
  <si>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</si>
  <si>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</si>
  <si>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</si>
  <si>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</si>
  <si>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</si>
  <si>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</si>
  <si>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</si>
  <si>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</si>
  <si>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</si>
  <si>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</si>
  <si>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</si>
  <si>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</si>
  <si>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</si>
  <si>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</si>
  <si>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</si>
  <si>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</si>
  <si>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</si>
  <si>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</si>
  <si>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</si>
  <si>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</si>
  <si>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</si>
  <si>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</si>
  <si>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</si>
  <si>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</si>
  <si>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</si>
  <si>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</si>
  <si>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</si>
  <si>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</si>
  <si>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</si>
  <si>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</si>
  <si>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</si>
  <si>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</si>
  <si>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</si>
  <si>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</si>
  <si>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</si>
  <si>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</si>
  <si>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</si>
  <si>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</si>
  <si>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</si>
  <si>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</si>
  <si>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</si>
  <si>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</si>
  <si>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</si>
  <si>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</si>
  <si>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</si>
  <si>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</si>
  <si>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</si>
  <si>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</si>
  <si>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</si>
  <si>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</si>
  <si>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</si>
  <si>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</si>
  <si>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</si>
  <si>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</si>
  <si>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</si>
  <si>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</si>
  <si>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</si>
  <si>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</si>
  <si>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</si>
  <si>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</si>
  <si>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</si>
  <si>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</si>
  <si>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</si>
  <si>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</si>
  <si>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</si>
  <si>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</si>
  <si>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</si>
  <si>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</si>
  <si>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</si>
  <si>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</si>
  <si>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</si>
  <si>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</si>
  <si>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</si>
  <si>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</si>
  <si>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</si>
  <si>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</si>
  <si>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</si>
  <si>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</si>
  <si>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</si>
  <si>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</si>
  <si>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</si>
  <si>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</si>
  <si>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</si>
  <si>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</si>
  <si>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</si>
  <si>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</si>
  <si>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</si>
  <si>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</si>
  <si>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</si>
  <si>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</si>
  <si>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</si>
  <si>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</si>
  <si>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</si>
  <si>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</si>
  <si>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</si>
  <si>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</si>
  <si>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</si>
  <si>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</si>
  <si>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</si>
  <si>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</si>
  <si>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</si>
  <si>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</si>
  <si>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</si>
  <si>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</si>
  <si>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</si>
  <si>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</si>
  <si>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</si>
  <si>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</si>
  <si>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</si>
  <si>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</si>
  <si>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</si>
  <si>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</si>
  <si>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</si>
  <si>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</si>
  <si>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</si>
  <si>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</si>
  <si>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</si>
  <si>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</si>
  <si>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</si>
  <si>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</si>
  <si>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</si>
  <si>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</si>
  <si>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</si>
  <si>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</si>
  <si>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</si>
  <si>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</si>
  <si>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</si>
  <si>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</si>
  <si>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</si>
  <si>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</si>
  <si>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</si>
  <si>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</si>
  <si>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</si>
  <si>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</si>
  <si>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</si>
  <si>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</si>
  <si>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</si>
  <si>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</si>
  <si>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</si>
  <si>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</si>
  <si>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</si>
  <si>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</si>
  <si>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</si>
  <si>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</si>
  <si>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</si>
  <si>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</si>
  <si>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</si>
  <si>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</si>
  <si>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</si>
  <si>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</si>
  <si>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</si>
  <si>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</si>
  <si>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</si>
  <si>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</si>
  <si>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</si>
  <si>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</si>
  <si>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</si>
  <si>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</si>
  <si>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</si>
  <si>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</si>
  <si>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</si>
  <si>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</si>
  <si>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</si>
  <si>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</si>
  <si>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</si>
  <si>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</si>
  <si>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</si>
  <si>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</si>
  <si>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</si>
  <si>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</si>
  <si>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</si>
  <si>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</si>
  <si>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</si>
  <si>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</si>
  <si>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</si>
  <si>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</si>
  <si>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</si>
  <si>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</si>
  <si>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</si>
  <si>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</si>
  <si>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</si>
  <si>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</si>
  <si>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</si>
  <si>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</si>
  <si>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</si>
  <si>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</si>
  <si>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</si>
  <si>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</si>
  <si>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</si>
  <si>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</si>
  <si>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</si>
  <si>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</si>
  <si>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</si>
  <si>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</si>
  <si>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</si>
  <si>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</si>
  <si>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</si>
  <si>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</si>
  <si>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</si>
  <si>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</si>
  <si>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</si>
  <si>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</si>
  <si>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</si>
  <si>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</si>
  <si>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</si>
  <si>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</si>
  <si>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</si>
  <si>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</si>
  <si>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</si>
  <si>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</si>
  <si>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</si>
  <si>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</si>
  <si>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</si>
  <si>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</si>
  <si>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</si>
  <si>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</si>
  <si>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</si>
  <si>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</si>
  <si>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</si>
  <si>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</si>
  <si>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</si>
  <si>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</si>
  <si>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</si>
  <si>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</si>
  <si>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</si>
  <si>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</si>
  <si>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</si>
  <si>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</si>
  <si>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</si>
  <si>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</si>
  <si>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</si>
  <si>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</si>
  <si>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</si>
  <si>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</si>
  <si>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</si>
  <si>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</si>
  <si>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</si>
  <si>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</si>
  <si>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</si>
  <si>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</si>
  <si>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</si>
  <si>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</si>
  <si>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</si>
  <si>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</si>
  <si>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</si>
  <si>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</si>
  <si>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</si>
  <si>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</si>
  <si>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</si>
  <si>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</si>
  <si>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</si>
  <si>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</si>
  <si>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</si>
  <si>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</si>
  <si>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</si>
  <si>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</si>
  <si>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</si>
  <si>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</si>
  <si>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</si>
  <si>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</si>
  <si>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</si>
  <si>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</si>
  <si>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</si>
  <si>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</si>
  <si>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</si>
  <si>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</si>
  <si>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</si>
  <si>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</si>
  <si>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</si>
  <si>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</si>
  <si>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</si>
  <si>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</si>
  <si>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</si>
  <si>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</si>
  <si>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</si>
  <si>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</si>
  <si>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</si>
  <si>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</si>
  <si>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</si>
  <si>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</si>
  <si>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</si>
  <si>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</si>
  <si>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</si>
  <si>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</si>
  <si>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</si>
  <si>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</si>
  <si>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</si>
  <si>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</si>
  <si>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</si>
  <si>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</si>
  <si>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</si>
  <si>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</si>
  <si>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</si>
  <si>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</si>
  <si>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</si>
  <si>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</si>
  <si>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</si>
  <si>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</si>
  <si>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</si>
  <si>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</si>
  <si>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</si>
  <si>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</si>
  <si>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</si>
  <si>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</si>
  <si>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</si>
  <si>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</si>
  <si>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</si>
  <si>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</si>
  <si>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</si>
  <si>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</si>
  <si>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</si>
  <si>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</si>
  <si>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</si>
  <si>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</si>
  <si>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</si>
  <si>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</si>
  <si>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</si>
  <si>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</si>
  <si>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</si>
  <si>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</si>
  <si>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</si>
  <si>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</si>
  <si>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</si>
  <si>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</si>
  <si>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</si>
  <si>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</si>
  <si>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</si>
  <si>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</si>
  <si>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</si>
  <si>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</si>
  <si>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</si>
  <si>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</si>
  <si>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</si>
  <si>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</si>
  <si>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</si>
  <si>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</si>
  <si>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</si>
  <si>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</si>
  <si>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</si>
  <si>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</si>
  <si>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</si>
  <si>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</si>
  <si>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</si>
  <si>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</si>
  <si>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</si>
  <si>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</si>
  <si>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</si>
  <si>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</si>
  <si>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</si>
  <si>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</si>
  <si>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</si>
  <si>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</si>
  <si>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</si>
  <si>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</si>
  <si>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</si>
  <si>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</si>
  <si>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</si>
  <si>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</si>
  <si>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</si>
  <si>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</si>
  <si>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</si>
  <si>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</si>
  <si>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</si>
  <si>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</si>
  <si>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</si>
  <si>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</si>
  <si>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</si>
  <si>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</si>
  <si>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</si>
  <si>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</si>
  <si>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</si>
  <si>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</si>
  <si>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</si>
  <si>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</si>
  <si>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</si>
  <si>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</si>
  <si>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</si>
  <si>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</si>
  <si>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</si>
  <si>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</si>
  <si>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</si>
  <si>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</si>
  <si>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</si>
  <si>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</si>
  <si>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</si>
  <si>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</si>
  <si>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</si>
  <si>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</si>
  <si>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</si>
  <si>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</si>
  <si>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</si>
  <si>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</si>
  <si>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</si>
  <si>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</si>
  <si>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</si>
  <si>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</si>
  <si>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</si>
  <si>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</si>
  <si>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</si>
  <si>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</si>
  <si>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</si>
  <si>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</si>
  <si>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</si>
  <si>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</si>
  <si>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</si>
  <si>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</si>
  <si>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</si>
  <si>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</si>
  <si>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</si>
  <si>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</si>
  <si>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</si>
  <si>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</si>
  <si>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</si>
  <si>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</si>
  <si>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</si>
  <si>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</si>
  <si>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</si>
  <si>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</si>
  <si>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</si>
  <si>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</si>
  <si>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</si>
  <si>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</si>
  <si>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</si>
  <si>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</si>
  <si>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</si>
  <si>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</si>
  <si>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</si>
  <si>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</si>
  <si>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</si>
  <si>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</si>
  <si>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</si>
  <si>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</si>
  <si>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</si>
  <si>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</si>
  <si>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</si>
  <si>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</si>
  <si>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</si>
  <si>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</si>
  <si>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</si>
  <si>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</si>
  <si>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</si>
  <si>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</si>
  <si>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</si>
  <si>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</si>
  <si>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</si>
  <si>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</si>
  <si>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</si>
  <si>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</si>
  <si>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</si>
  <si>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</si>
  <si>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</si>
  <si>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</si>
  <si>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</si>
  <si>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</si>
  <si>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</si>
  <si>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</si>
  <si>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</si>
  <si>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</si>
  <si>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</si>
  <si>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</si>
  <si>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</si>
  <si>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</si>
  <si>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</si>
  <si>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</si>
  <si>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</si>
  <si>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</si>
  <si>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</si>
  <si>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</si>
  <si>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</si>
  <si>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</si>
  <si>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</si>
  <si>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</si>
  <si>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</si>
  <si>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</si>
  <si>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</si>
  <si>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</si>
  <si>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</si>
  <si>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</si>
  <si>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</si>
  <si>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</si>
  <si>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</si>
  <si>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</si>
  <si>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</si>
  <si>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</si>
  <si>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</si>
  <si>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</si>
  <si>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</si>
  <si>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</si>
  <si>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</si>
  <si>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</si>
  <si>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</si>
  <si>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</si>
  <si>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</si>
  <si>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</si>
  <si>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</si>
  <si>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</si>
  <si>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</si>
  <si>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</si>
  <si>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</si>
  <si>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</si>
  <si>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</si>
  <si>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</si>
  <si>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</si>
  <si>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</si>
  <si>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</si>
  <si>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</si>
  <si>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</si>
  <si>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</si>
  <si>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</si>
  <si>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</si>
  <si>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</si>
  <si>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</si>
  <si>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</si>
  <si>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</si>
  <si>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</si>
  <si>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</si>
  <si>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</si>
  <si>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</si>
  <si>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</si>
  <si>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</si>
  <si>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</si>
  <si>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</si>
  <si>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</si>
  <si>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</si>
  <si>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</si>
  <si>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</si>
  <si>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</si>
  <si>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</si>
  <si>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</si>
  <si>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</si>
  <si>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</si>
  <si>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</si>
  <si>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</si>
  <si>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</si>
  <si>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</si>
  <si>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</si>
  <si>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</si>
  <si>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</si>
  <si>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</si>
  <si>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</si>
  <si>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</si>
  <si>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</si>
  <si>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</si>
  <si>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</si>
  <si>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</si>
  <si>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</si>
  <si>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</si>
  <si>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</si>
  <si>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</si>
  <si>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</si>
  <si>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</si>
  <si>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</si>
  <si>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</si>
  <si>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</si>
  <si>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</si>
  <si>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</si>
  <si>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</si>
  <si>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</si>
  <si>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</si>
  <si>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</si>
  <si>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</si>
  <si>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</si>
  <si>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</si>
  <si>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</si>
  <si>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</si>
  <si>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</si>
  <si>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</si>
  <si>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</si>
  <si>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</si>
  <si>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</si>
  <si>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</si>
  <si>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</si>
  <si>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</si>
  <si>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</si>
  <si>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</si>
  <si>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</si>
  <si>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</si>
  <si>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</si>
  <si>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</si>
  <si>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</si>
  <si>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</si>
  <si>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</si>
  <si>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</si>
  <si>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</si>
  <si>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</si>
  <si>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</si>
  <si>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</si>
  <si>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</si>
  <si>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</si>
  <si>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</si>
  <si>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</si>
  <si>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</si>
  <si>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</si>
  <si>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</si>
  <si>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</si>
  <si>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</si>
  <si>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</si>
  <si>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</si>
  <si>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</si>
  <si>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</si>
  <si>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</si>
  <si>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</si>
  <si>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</si>
  <si>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</si>
  <si>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</si>
  <si>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</si>
  <si>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</si>
  <si>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</si>
  <si>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</si>
  <si>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</si>
  <si>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</si>
  <si>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</si>
  <si>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</si>
  <si>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</si>
  <si>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</si>
  <si>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</si>
  <si>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</si>
  <si>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</si>
  <si>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</si>
  <si>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</si>
  <si>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</si>
  <si>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</si>
  <si>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</si>
  <si>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</si>
  <si>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</si>
  <si>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</si>
  <si>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</si>
  <si>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</si>
  <si>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</si>
  <si>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</si>
  <si>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</si>
  <si>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</si>
  <si>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</si>
  <si>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</si>
  <si>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</si>
  <si>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</si>
  <si>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</si>
  <si>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</si>
  <si>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</si>
  <si>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</si>
  <si>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</si>
  <si>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</si>
  <si>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</si>
  <si>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</si>
  <si>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</si>
  <si>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</si>
  <si>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</si>
  <si>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</si>
  <si>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</si>
  <si>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</si>
  <si>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</si>
  <si>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</si>
  <si>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</si>
  <si>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</si>
  <si>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</si>
  <si>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</si>
  <si>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</si>
  <si>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</si>
  <si>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</si>
  <si>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</si>
  <si>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</si>
  <si>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</si>
  <si>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</si>
  <si>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</si>
  <si>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</si>
  <si>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</si>
  <si>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</si>
  <si>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</si>
  <si>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</si>
  <si>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</si>
  <si>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</si>
  <si>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</si>
  <si>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</si>
  <si>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</si>
  <si>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</si>
  <si>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</si>
  <si>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</si>
  <si>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</si>
  <si>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</si>
  <si>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</si>
  <si>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</si>
  <si>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</si>
  <si>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</si>
  <si>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</si>
  <si>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</si>
  <si>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</si>
  <si>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</si>
  <si>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</si>
  <si>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</si>
  <si>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</si>
  <si>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</si>
  <si>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</si>
  <si>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</si>
  <si>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</si>
  <si>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</si>
  <si>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</si>
  <si>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</si>
  <si>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</si>
  <si>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</si>
  <si>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</si>
  <si>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</si>
  <si>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</si>
  <si>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</si>
  <si>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</si>
  <si>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</si>
  <si>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</si>
  <si>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</si>
  <si>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</si>
  <si>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</si>
  <si>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</si>
  <si>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</si>
  <si>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</si>
  <si>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</si>
  <si>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</si>
  <si>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</si>
  <si>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</si>
  <si>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</si>
  <si>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</si>
  <si>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</si>
  <si>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</si>
  <si>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</si>
  <si>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</si>
  <si>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</si>
  <si>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</si>
  <si>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</si>
  <si>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</si>
  <si>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</si>
  <si>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</si>
  <si>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</si>
  <si>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</si>
  <si>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</si>
  <si>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</si>
  <si>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</si>
  <si>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</si>
  <si>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</si>
  <si>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</si>
  <si>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</si>
  <si>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</si>
  <si>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</si>
  <si>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</si>
  <si>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</si>
  <si>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</si>
  <si>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</si>
  <si>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</si>
  <si>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</si>
  <si>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</si>
  <si>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</si>
  <si>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</si>
  <si>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</si>
  <si>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</si>
  <si>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</si>
  <si>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</si>
  <si>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</si>
  <si>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</si>
  <si>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</si>
  <si>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</si>
  <si>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</si>
  <si>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</si>
  <si>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</si>
  <si>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</si>
  <si>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</si>
  <si>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</si>
  <si>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</si>
  <si>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</si>
  <si>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</si>
  <si>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</si>
  <si>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</si>
  <si>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</si>
  <si>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</si>
  <si>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</si>
  <si>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</si>
  <si>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</si>
  <si>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</si>
  <si>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</si>
  <si>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</si>
  <si>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</si>
  <si>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</si>
  <si>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</si>
  <si>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</si>
  <si>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</si>
  <si>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</si>
  <si>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</si>
  <si>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</si>
  <si>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</si>
  <si>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</si>
  <si>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</si>
  <si>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</si>
  <si>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</si>
  <si>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</si>
  <si>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</si>
  <si>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</si>
  <si>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</si>
  <si>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</si>
  <si>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</si>
  <si>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</si>
  <si>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</si>
  <si>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</si>
  <si>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</si>
  <si>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</si>
  <si>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</si>
  <si>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</si>
  <si>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</si>
  <si>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</si>
  <si>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</si>
  <si>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</si>
  <si>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</si>
  <si>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</si>
  <si>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</si>
  <si>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</si>
  <si>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</si>
  <si>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</si>
  <si>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</si>
  <si>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</si>
  <si>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</si>
  <si>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</si>
  <si>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</si>
  <si>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</si>
  <si>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</si>
  <si>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</si>
  <si>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</si>
  <si>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</si>
  <si>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</si>
  <si>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</si>
  <si>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</si>
  <si>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</si>
  <si>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</si>
  <si>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</si>
  <si>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</si>
  <si>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</si>
  <si>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</si>
  <si>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</si>
  <si>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</si>
  <si>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</si>
  <si>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</si>
  <si>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</si>
  <si>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</si>
  <si>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</si>
  <si>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</si>
  <si>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</si>
  <si>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</si>
  <si>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</si>
  <si>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</si>
  <si>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</si>
  <si>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</si>
  <si>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</si>
  <si>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</si>
  <si>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</si>
  <si>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</si>
  <si>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</si>
  <si>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</si>
  <si>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</si>
  <si>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</si>
  <si>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</si>
  <si>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</si>
  <si>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</si>
  <si>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</si>
  <si>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</si>
  <si>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</si>
  <si>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</si>
  <si>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</si>
  <si>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</si>
  <si>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</si>
  <si>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</si>
  <si>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</si>
  <si>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</si>
  <si>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</si>
  <si>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</si>
  <si>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</si>
  <si>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</si>
  <si>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</si>
  <si>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</si>
  <si>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</si>
  <si>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</si>
  <si>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</si>
  <si>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</si>
  <si>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</si>
  <si>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</si>
  <si>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</si>
  <si>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</si>
  <si>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</si>
  <si>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</si>
  <si>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</si>
  <si>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</si>
  <si>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</si>
  <si>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</si>
  <si>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</si>
  <si>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</si>
  <si>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</si>
  <si>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</si>
  <si>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</si>
  <si>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</si>
  <si>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</si>
  <si>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</si>
  <si>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</si>
  <si>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</si>
  <si>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</si>
  <si>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</si>
  <si>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</si>
  <si>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</si>
  <si>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</si>
  <si>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</si>
  <si>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</si>
  <si>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</si>
  <si>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</si>
  <si>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</si>
  <si>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</si>
  <si>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</si>
  <si>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</si>
  <si>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</si>
  <si>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</si>
  <si>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</si>
  <si>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</si>
  <si>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</si>
  <si>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</si>
  <si>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</si>
  <si>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</si>
  <si>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</si>
  <si>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</si>
  <si>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</si>
  <si>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</si>
  <si>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</si>
  <si>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</si>
  <si>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</si>
  <si>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</si>
  <si>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</si>
  <si>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</si>
  <si>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</si>
  <si>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</si>
  <si>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</si>
  <si>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</si>
  <si>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</si>
  <si>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</si>
  <si>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</si>
  <si>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</si>
  <si>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</si>
  <si>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</si>
  <si>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</si>
  <si>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</si>
  <si>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</si>
  <si>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</si>
  <si>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</si>
  <si>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</si>
  <si>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</si>
  <si>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</si>
  <si>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</si>
  <si>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</si>
  <si>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</si>
  <si>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</si>
  <si>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</si>
  <si>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</si>
  <si>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</si>
  <si>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</si>
  <si>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</si>
  <si>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</si>
  <si>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</si>
  <si>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</si>
  <si>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</si>
  <si>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</si>
  <si>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</si>
  <si>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</si>
  <si>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</si>
  <si>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</si>
  <si>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</si>
  <si>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</si>
  <si>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</si>
  <si>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</si>
  <si>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</si>
  <si>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</si>
  <si>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</si>
  <si>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</si>
  <si>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</si>
  <si>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</si>
  <si>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</si>
  <si>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</si>
  <si>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</si>
  <si>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</si>
  <si>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</si>
  <si>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</si>
  <si>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</si>
  <si>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</si>
  <si>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</si>
  <si>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</si>
  <si>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</si>
  <si>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</si>
  <si>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</si>
  <si>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</si>
  <si>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</si>
  <si>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</si>
  <si>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</si>
  <si>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</si>
  <si>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</si>
  <si>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</si>
  <si>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</si>
  <si>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</si>
  <si>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</si>
  <si>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</si>
  <si>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</si>
  <si>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</si>
  <si>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</si>
  <si>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</si>
  <si>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</si>
  <si>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</si>
  <si>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</si>
  <si>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</si>
  <si>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</si>
  <si>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</si>
  <si>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</si>
  <si>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</si>
  <si>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</si>
  <si>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</si>
  <si>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</si>
  <si>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</si>
  <si>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</si>
  <si>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</si>
  <si>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</si>
  <si>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</si>
  <si>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</si>
  <si>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</si>
  <si>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</si>
  <si>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</si>
  <si>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</si>
  <si>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</si>
  <si>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</si>
  <si>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</si>
  <si>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</si>
  <si>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</si>
  <si>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</si>
  <si>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</si>
  <si>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</si>
  <si>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</si>
  <si>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</si>
  <si>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</si>
  <si>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</si>
  <si>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</si>
  <si>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</si>
  <si>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</si>
  <si>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</si>
  <si>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</si>
  <si>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</si>
  <si>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</si>
  <si>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</si>
  <si>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</si>
  <si>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</si>
  <si>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</si>
  <si>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</si>
  <si>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</si>
  <si>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</si>
  <si>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</si>
  <si>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</si>
  <si>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</si>
  <si>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</si>
  <si>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</si>
  <si>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</si>
  <si>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</si>
  <si>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</si>
  <si>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</si>
  <si>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</si>
  <si>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</si>
  <si>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</si>
  <si>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</si>
  <si>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</si>
  <si>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</si>
  <si>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</si>
  <si>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</si>
  <si>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</si>
  <si>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</si>
  <si>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</si>
  <si>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</si>
  <si>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</si>
  <si>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</si>
  <si>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</si>
  <si>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</si>
  <si>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</si>
  <si>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</si>
  <si>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</si>
  <si>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</si>
  <si>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</si>
  <si>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</si>
  <si>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</si>
  <si>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</si>
  <si>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</si>
  <si>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</si>
  <si>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</si>
  <si>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</si>
  <si>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</si>
  <si>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</si>
  <si>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</si>
  <si>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</si>
  <si>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</si>
  <si>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</si>
  <si>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</si>
  <si>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</si>
  <si>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</si>
  <si>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</si>
  <si>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</si>
  <si>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</si>
  <si>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</si>
  <si>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</si>
  <si>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</si>
  <si>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</si>
  <si>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</si>
  <si>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</si>
  <si>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</si>
  <si>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</si>
  <si>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</si>
  <si>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</si>
  <si>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</si>
  <si>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</si>
  <si>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</si>
  <si>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</si>
  <si>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</si>
  <si>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</si>
  <si>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</si>
  <si>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</si>
  <si>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</si>
  <si>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</si>
  <si>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</si>
  <si>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</si>
  <si>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</si>
  <si>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</si>
  <si>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</si>
  <si>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</si>
  <si>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</si>
  <si>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</si>
  <si>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</si>
  <si>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</si>
  <si>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</si>
  <si>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</si>
  <si>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</si>
  <si>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</si>
  <si>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</si>
  <si>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</si>
  <si>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</si>
  <si>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</si>
  <si>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</si>
  <si>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</si>
  <si>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</si>
  <si>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</si>
  <si>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</si>
  <si>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</si>
  <si>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</si>
  <si>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</si>
  <si>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</si>
  <si>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</si>
  <si>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</si>
  <si>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</si>
  <si>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</si>
  <si>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</si>
  <si>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</si>
  <si>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</si>
  <si>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</si>
  <si>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</si>
  <si>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</si>
  <si>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</si>
  <si>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</si>
  <si>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</si>
  <si>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</si>
  <si>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</si>
  <si>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</si>
  <si>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</si>
  <si>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</si>
  <si>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</si>
  <si>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</si>
  <si>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</si>
  <si>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</si>
  <si>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</si>
  <si>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</si>
  <si>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</si>
  <si>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</si>
  <si>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</si>
  <si>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</si>
  <si>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</si>
  <si>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</si>
  <si>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</si>
  <si>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</si>
  <si>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</si>
  <si>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</si>
  <si>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</si>
  <si>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</si>
  <si>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</si>
  <si>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</si>
  <si>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</si>
  <si>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</si>
  <si>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</si>
  <si>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</si>
  <si>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</si>
  <si>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</si>
  <si>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</si>
  <si>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</si>
  <si>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</si>
  <si>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</si>
  <si>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</si>
  <si>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</si>
  <si>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</si>
  <si>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</si>
  <si>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</si>
  <si>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</si>
  <si>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</si>
  <si>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</si>
  <si>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</si>
  <si>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</si>
  <si>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</si>
  <si>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</si>
  <si>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</si>
  <si>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</si>
  <si>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</si>
  <si>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</si>
  <si>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</si>
  <si>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</si>
  <si>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</si>
  <si>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</si>
  <si>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</si>
  <si>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</si>
  <si>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</si>
  <si>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</si>
  <si>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</si>
  <si>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</si>
  <si>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</si>
  <si>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</si>
  <si>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</si>
  <si>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</si>
  <si>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</si>
  <si>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</si>
  <si>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</si>
  <si>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</si>
  <si>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</si>
  <si>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</si>
  <si>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</si>
  <si>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</si>
  <si>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</si>
  <si>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</si>
  <si>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</si>
  <si>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</si>
  <si>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</si>
  <si>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</si>
  <si>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</si>
  <si>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</si>
  <si>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</si>
  <si>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</si>
  <si>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</si>
  <si>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</si>
  <si>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</si>
  <si>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</si>
  <si>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</si>
  <si>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</si>
  <si>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</si>
  <si>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</si>
  <si>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</si>
  <si>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</si>
  <si>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</si>
  <si>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</si>
  <si>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</si>
  <si>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</si>
  <si>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</si>
  <si>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</si>
  <si>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</si>
  <si>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</si>
  <si>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</si>
  <si>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</si>
  <si>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</si>
  <si>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</si>
  <si>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</si>
  <si>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</si>
  <si>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</si>
  <si>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</si>
  <si>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</si>
  <si>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</si>
  <si>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</si>
  <si>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</si>
  <si>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</si>
  <si>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</si>
  <si>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</si>
  <si>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</si>
  <si>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</si>
  <si>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</si>
  <si>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</si>
  <si>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</si>
  <si>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</si>
  <si>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</si>
  <si>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</si>
  <si>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</si>
  <si>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</si>
  <si>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</si>
  <si>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</si>
  <si>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</si>
  <si>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</si>
  <si>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</si>
  <si>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</si>
  <si>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</si>
  <si>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</si>
  <si>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</si>
  <si>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</si>
  <si>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</si>
  <si>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</si>
  <si>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</si>
  <si>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</si>
  <si>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</si>
  <si>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</si>
  <si>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</si>
  <si>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</si>
  <si>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</si>
  <si>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</si>
  <si>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</si>
  <si>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</si>
  <si>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</si>
  <si>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</si>
  <si>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</si>
  <si>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</si>
  <si>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</si>
  <si>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</si>
  <si>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</si>
  <si>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</si>
  <si>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</si>
  <si>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</si>
  <si>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</si>
  <si>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</si>
  <si>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</si>
  <si>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</si>
  <si>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</si>
  <si>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</si>
  <si>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</si>
  <si>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</si>
  <si>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</si>
  <si>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</si>
  <si>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</si>
  <si>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</si>
  <si>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</si>
  <si>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</si>
  <si>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</si>
  <si>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</si>
  <si>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</si>
  <si>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</si>
  <si>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</si>
  <si>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</si>
  <si>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</si>
  <si>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</si>
  <si>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</si>
  <si>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</si>
  <si>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</si>
  <si>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</si>
  <si>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</si>
  <si>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</si>
  <si>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</si>
  <si>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</si>
  <si>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</si>
  <si>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</si>
  <si>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</si>
  <si>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</si>
  <si>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</si>
  <si>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</si>
  <si>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</si>
  <si>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</si>
  <si>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</si>
  <si>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</si>
  <si>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</si>
  <si>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</si>
  <si>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</si>
  <si>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</si>
  <si>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</si>
  <si>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</si>
  <si>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</si>
  <si>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</si>
  <si>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</si>
  <si>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</si>
  <si>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</si>
  <si>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</si>
  <si>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</si>
  <si>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</si>
  <si>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</si>
  <si>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</si>
  <si>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</si>
  <si>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</si>
  <si>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</si>
  <si>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</si>
  <si>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</si>
  <si>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</si>
  <si>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</si>
  <si>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</si>
  <si>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</si>
  <si>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</si>
  <si>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</si>
  <si>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</si>
  <si>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</si>
  <si>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</si>
  <si>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</si>
  <si>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</si>
  <si>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</si>
  <si>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</si>
  <si>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</si>
  <si>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</si>
  <si>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</si>
  <si>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</si>
  <si>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</si>
  <si>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</si>
  <si>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</si>
  <si>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</si>
  <si>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</si>
  <si>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</si>
  <si>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</si>
  <si>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</si>
  <si>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</si>
  <si>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</si>
  <si>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</si>
  <si>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</si>
  <si>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</si>
  <si>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</si>
  <si>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</si>
  <si>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</si>
  <si>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</si>
  <si>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</si>
  <si>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</si>
  <si>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</si>
  <si>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</si>
  <si>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</si>
  <si>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</si>
  <si>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</si>
  <si>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</si>
  <si>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</si>
  <si>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</si>
  <si>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</si>
  <si>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</si>
  <si>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</si>
  <si>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</si>
  <si>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</si>
  <si>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</si>
  <si>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</si>
  <si>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</si>
  <si>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</si>
  <si>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</si>
  <si>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</si>
  <si>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</si>
  <si>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</si>
  <si>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</si>
  <si>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</si>
  <si>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</si>
  <si>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</si>
  <si>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</si>
  <si>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</si>
  <si>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</si>
  <si>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</si>
  <si>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</si>
  <si>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</si>
  <si>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</si>
  <si>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</si>
  <si>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</si>
  <si>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</si>
  <si>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</si>
  <si>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</si>
  <si>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</si>
  <si>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</si>
  <si>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</si>
  <si>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</si>
  <si>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</si>
  <si>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</si>
  <si>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</si>
  <si>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</si>
  <si>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</si>
  <si>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</si>
  <si>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</si>
  <si>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</si>
  <si>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</si>
  <si>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</si>
  <si>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</si>
  <si>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</si>
  <si>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</si>
  <si>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</si>
  <si>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</si>
  <si>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</si>
  <si>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</si>
  <si>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</si>
  <si>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</si>
  <si>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</si>
  <si>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</si>
  <si>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</si>
  <si>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</si>
  <si>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</si>
  <si>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</si>
  <si>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</si>
  <si>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</si>
  <si>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</si>
  <si>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</si>
  <si>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</si>
  <si>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</si>
  <si>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</si>
  <si>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</si>
  <si>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</si>
  <si>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</si>
  <si>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</si>
  <si>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</si>
  <si>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</si>
  <si>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</si>
  <si>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</si>
  <si>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</si>
  <si>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</si>
  <si>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</si>
  <si>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</si>
  <si>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</si>
  <si>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</si>
  <si>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</si>
  <si>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</si>
  <si>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</si>
  <si>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</si>
  <si>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</si>
  <si>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</si>
  <si>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</si>
  <si>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</si>
  <si>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</si>
  <si>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</si>
  <si>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</si>
  <si>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</si>
  <si>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</si>
  <si>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</si>
  <si>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</si>
  <si>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</si>
  <si>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</si>
  <si>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</si>
  <si>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</si>
  <si>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</si>
  <si>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</si>
  <si>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</si>
  <si>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</si>
  <si>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</si>
  <si>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</si>
  <si>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</si>
  <si>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</si>
  <si>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</si>
  <si>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</si>
  <si>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</si>
  <si>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</si>
  <si>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</si>
  <si>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</si>
  <si>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</si>
  <si>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</si>
  <si>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</si>
  <si>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</si>
  <si>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</si>
  <si>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</si>
  <si>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</si>
  <si>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</si>
  <si>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</si>
  <si>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</si>
  <si>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</si>
  <si>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</si>
  <si>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</si>
  <si>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</si>
  <si>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</si>
  <si>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</si>
  <si>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</si>
  <si>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</si>
  <si>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</si>
  <si>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</si>
  <si>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</si>
  <si>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</si>
  <si>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</si>
  <si>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</si>
  <si>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</si>
  <si>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</si>
  <si>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</si>
  <si>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</si>
  <si>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</si>
  <si>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</si>
  <si>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</si>
  <si>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</si>
  <si>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</si>
  <si>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</si>
  <si>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</si>
  <si>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</si>
  <si>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</si>
  <si>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</si>
  <si>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</si>
  <si>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</si>
  <si>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</si>
  <si>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</si>
  <si>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</si>
  <si>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</si>
  <si>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</si>
  <si>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</si>
  <si>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</si>
  <si>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</si>
  <si>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</si>
  <si>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</si>
  <si>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</si>
  <si>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</si>
  <si>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</si>
  <si>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</si>
  <si>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</si>
  <si>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</si>
  <si>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</si>
  <si>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</si>
  <si>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</si>
  <si>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</si>
  <si>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</si>
  <si>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</si>
  <si>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</si>
  <si>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</si>
  <si>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</si>
  <si>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</si>
  <si>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</si>
  <si>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</si>
  <si>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</si>
  <si>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</si>
  <si>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</si>
  <si>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</si>
  <si>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</si>
  <si>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</si>
  <si>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</si>
  <si>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</si>
  <si>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</si>
  <si>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</si>
  <si>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</si>
  <si>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</si>
  <si>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</si>
  <si>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</si>
  <si>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</si>
  <si>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</si>
  <si>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</si>
  <si>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</si>
  <si>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</si>
  <si>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</si>
  <si>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</si>
  <si>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</si>
  <si>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</si>
  <si>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</si>
  <si>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</si>
  <si>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</si>
  <si>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</si>
  <si>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</si>
  <si>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</si>
  <si>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</si>
  <si>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</si>
  <si>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</si>
  <si>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</si>
  <si>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</si>
  <si>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</si>
  <si>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</si>
  <si>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</si>
  <si>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</si>
  <si>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</si>
  <si>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</si>
  <si>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</si>
  <si>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</si>
  <si>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</si>
  <si>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</si>
  <si>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</si>
  <si>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</si>
  <si>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</si>
  <si>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</si>
  <si>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</si>
  <si>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</si>
  <si>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</si>
  <si>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</si>
  <si>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</si>
  <si>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</si>
  <si>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</si>
  <si>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</si>
  <si>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</si>
  <si>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</si>
  <si>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</si>
  <si>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</si>
  <si>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</si>
  <si>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</si>
  <si>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</si>
  <si>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</si>
  <si>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</si>
  <si>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</si>
  <si>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</si>
  <si>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</si>
  <si>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</si>
  <si>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</si>
  <si>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</si>
  <si>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</si>
  <si>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</si>
  <si>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</si>
  <si>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</si>
  <si>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</si>
  <si>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</si>
  <si>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</si>
  <si>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</si>
  <si>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</si>
  <si>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</si>
  <si>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</si>
  <si>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</si>
  <si>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</si>
  <si>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</si>
  <si>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</si>
  <si>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</si>
  <si>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</si>
  <si>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</si>
  <si>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</si>
  <si>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</si>
  <si>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</si>
  <si>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</si>
  <si>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</si>
  <si>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</si>
  <si>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</si>
  <si>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</si>
  <si>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</si>
  <si>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</si>
  <si>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</si>
  <si>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</si>
  <si>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</si>
  <si>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</si>
  <si>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</si>
  <si>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</si>
  <si>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</si>
  <si>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</si>
  <si>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</si>
  <si>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</si>
  <si>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</si>
  <si>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</si>
  <si>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</si>
  <si>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</si>
  <si>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</si>
  <si>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</si>
  <si>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</si>
  <si>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</si>
  <si>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</si>
  <si>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</si>
  <si>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</si>
  <si>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</si>
  <si>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</si>
  <si>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</si>
  <si>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</si>
  <si>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</si>
  <si>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</si>
  <si>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</si>
  <si>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</si>
  <si>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</si>
  <si>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</si>
  <si>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</si>
  <si>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</si>
  <si>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</si>
  <si>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</si>
  <si>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</si>
  <si>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</si>
  <si>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</si>
  <si>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</si>
  <si>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</si>
  <si>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</si>
  <si>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</si>
  <si>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</si>
  <si>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</si>
  <si>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</si>
  <si>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</si>
  <si>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</si>
  <si>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</si>
  <si>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</si>
  <si>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</si>
  <si>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</si>
  <si>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</si>
  <si>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</si>
  <si>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</si>
  <si>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</si>
  <si>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</si>
  <si>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</si>
  <si>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</si>
  <si>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</si>
  <si>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</si>
  <si>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</si>
  <si>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</si>
  <si>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</si>
  <si>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</si>
  <si>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</si>
  <si>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</si>
  <si>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</si>
  <si>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</si>
  <si>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</si>
  <si>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</si>
  <si>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</si>
  <si>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</si>
  <si>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</si>
  <si>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</si>
  <si>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</si>
  <si>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</si>
  <si>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</si>
  <si>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</si>
  <si>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</si>
  <si>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</si>
  <si>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</si>
  <si>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</si>
  <si>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</si>
  <si>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</si>
  <si>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</si>
  <si>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</si>
  <si>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</si>
  <si>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</si>
  <si>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</si>
  <si>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</si>
  <si>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</si>
  <si>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</si>
  <si>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</si>
  <si>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</si>
  <si>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</si>
  <si>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</si>
  <si>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</si>
  <si>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</si>
  <si>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</si>
  <si>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</si>
  <si>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</si>
  <si>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</si>
  <si>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</si>
  <si>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</si>
  <si>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</si>
  <si>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</si>
  <si>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</si>
  <si>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</si>
  <si>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</si>
  <si>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</si>
  <si>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</si>
  <si>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</si>
  <si>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</si>
  <si>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</si>
  <si>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</si>
  <si>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</si>
  <si>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</si>
  <si>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</si>
  <si>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</si>
  <si>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</si>
  <si>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</si>
  <si>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</si>
  <si>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</si>
  <si>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</si>
  <si>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</si>
  <si>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</si>
  <si>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</si>
  <si>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</si>
  <si>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</si>
  <si>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</si>
  <si>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</si>
  <si>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</si>
  <si>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</si>
  <si>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</si>
  <si>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</si>
  <si>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</si>
  <si>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</si>
  <si>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</si>
  <si>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</si>
  <si>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</si>
  <si>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</si>
  <si>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</si>
  <si>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</si>
  <si>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</si>
  <si>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</si>
  <si>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</si>
  <si>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</si>
  <si>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</si>
  <si>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</si>
  <si>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</si>
  <si>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</si>
  <si>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</si>
  <si>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</si>
  <si>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</si>
  <si>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</si>
  <si>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</si>
  <si>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</si>
  <si>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</si>
  <si>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</si>
  <si>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</si>
  <si>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</si>
  <si>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</si>
  <si>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</si>
  <si>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</si>
  <si>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</si>
  <si>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</si>
  <si>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</si>
  <si>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</si>
  <si>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</si>
  <si>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</si>
  <si>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</si>
  <si>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</si>
  <si>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</si>
  <si>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</si>
  <si>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</si>
  <si>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</si>
  <si>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</si>
  <si>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</si>
  <si>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</si>
  <si>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</si>
  <si>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</si>
  <si>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</si>
  <si>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</si>
  <si>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</si>
  <si>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</si>
  <si>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</si>
  <si>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</si>
  <si>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</si>
  <si>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</si>
  <si>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</si>
  <si>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</si>
  <si>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</si>
  <si>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</si>
  <si>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</si>
  <si>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</si>
  <si>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</si>
  <si>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</si>
  <si>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</si>
  <si>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</si>
  <si>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</si>
  <si>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</si>
  <si>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</si>
  <si>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</si>
  <si>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</si>
  <si>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</si>
  <si>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</si>
  <si>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</si>
  <si>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</si>
  <si>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</si>
  <si>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</si>
  <si>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</si>
  <si>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</si>
  <si>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</si>
  <si>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</si>
  <si>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</si>
  <si>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</si>
  <si>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</si>
  <si>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</si>
  <si>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</si>
  <si>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</si>
  <si>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</si>
  <si>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</si>
  <si>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</si>
  <si>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</si>
  <si>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</si>
  <si>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</si>
  <si>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</si>
  <si>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</si>
  <si>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</si>
  <si>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</si>
  <si>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</si>
  <si>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</si>
  <si>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</si>
  <si>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</si>
  <si>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</si>
  <si>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</si>
  <si>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</si>
  <si>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</si>
  <si>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</si>
  <si>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</si>
  <si>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</si>
  <si>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</si>
  <si>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</si>
  <si>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</si>
  <si>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</si>
  <si>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</si>
  <si>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</si>
  <si>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</si>
  <si>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</si>
  <si>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</si>
  <si>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</si>
  <si>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</si>
  <si>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</si>
  <si>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</si>
  <si>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</si>
  <si>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</si>
  <si>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</si>
  <si>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</si>
  <si>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</si>
  <si>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</si>
  <si>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</si>
  <si>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</si>
  <si>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</si>
  <si>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</si>
  <si>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</si>
  <si>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</si>
  <si>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</si>
  <si>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</si>
  <si>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</si>
  <si>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</si>
  <si>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</si>
  <si>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</si>
  <si>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</si>
  <si>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</si>
  <si>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</si>
  <si>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</si>
  <si>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</si>
  <si>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</si>
  <si>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</si>
  <si>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</si>
  <si>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</si>
  <si>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</si>
  <si>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</si>
  <si>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</si>
  <si>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</si>
  <si>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</si>
  <si>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</si>
  <si>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</si>
  <si>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</si>
  <si>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</si>
  <si>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</si>
  <si>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</si>
  <si>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</si>
  <si>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</si>
  <si>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</si>
  <si>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</si>
  <si>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</si>
  <si>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</si>
  <si>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</si>
  <si>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</si>
  <si>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</si>
  <si>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</si>
  <si>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</si>
  <si>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</si>
  <si>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</si>
  <si>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</si>
  <si>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</si>
  <si>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</si>
  <si>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</si>
  <si>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</si>
  <si>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</si>
  <si>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</si>
  <si>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</si>
  <si>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</si>
  <si>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</si>
  <si>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</si>
  <si>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</si>
  <si>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</si>
  <si>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</si>
  <si>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</si>
  <si>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</si>
  <si>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</si>
  <si>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</si>
  <si>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</si>
  <si>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</si>
  <si>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</si>
  <si>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</si>
  <si>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</si>
  <si>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</si>
  <si>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</si>
  <si>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</si>
  <si>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</si>
  <si>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</si>
  <si>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</si>
  <si>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</si>
  <si>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</si>
  <si>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</si>
  <si>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</si>
  <si>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</si>
  <si>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</si>
  <si>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</si>
  <si>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</si>
  <si>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</si>
  <si>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</si>
  <si>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</si>
  <si>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</si>
  <si>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</si>
  <si>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</si>
  <si>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</si>
  <si>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</si>
  <si>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</si>
  <si>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</si>
  <si>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</si>
  <si>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</si>
  <si>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</si>
  <si>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</si>
  <si>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</si>
  <si>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</si>
  <si>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</si>
  <si>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</si>
  <si>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</si>
  <si>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</si>
  <si>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</si>
  <si>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</si>
  <si>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</si>
  <si>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</si>
  <si>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</si>
  <si>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</si>
  <si>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</si>
  <si>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</si>
  <si>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</si>
  <si>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</si>
  <si>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</si>
  <si>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</si>
  <si>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</si>
  <si>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</si>
  <si>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</si>
  <si>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</si>
  <si>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</si>
  <si>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</si>
  <si>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</si>
  <si>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</si>
  <si>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</si>
  <si>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</si>
  <si>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</si>
  <si>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</si>
  <si>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</si>
  <si>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</si>
  <si>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</si>
  <si>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</si>
  <si>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</si>
  <si>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</si>
  <si>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</si>
  <si>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</si>
  <si>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</si>
  <si>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</si>
  <si>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</si>
  <si>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</si>
  <si>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</si>
  <si>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</si>
  <si>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</si>
  <si>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</si>
  <si>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</si>
  <si>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</si>
  <si>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</si>
  <si>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</si>
  <si>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</si>
  <si>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</si>
  <si>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</si>
  <si>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</si>
  <si>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</si>
  <si>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</si>
  <si>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</si>
  <si>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</si>
  <si>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</si>
  <si>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</si>
  <si>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</si>
  <si>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</si>
  <si>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</si>
  <si>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</si>
  <si>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</si>
  <si>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</si>
  <si>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</si>
  <si>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</si>
  <si>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</si>
  <si>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</si>
  <si>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</si>
  <si>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</si>
  <si>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</si>
  <si>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</si>
  <si>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</si>
  <si>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</si>
  <si>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</si>
  <si>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</si>
  <si>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</si>
  <si>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</si>
  <si>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</si>
  <si>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</si>
  <si>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</si>
  <si>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</si>
  <si>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</si>
  <si>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</si>
  <si>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</si>
  <si>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</si>
  <si>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</si>
  <si>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</si>
  <si>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</si>
  <si>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</si>
  <si>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</si>
  <si>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</si>
  <si>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</si>
  <si>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</si>
  <si>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</si>
  <si>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</si>
  <si>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</si>
  <si>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</si>
  <si>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</si>
  <si>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</si>
  <si>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</si>
  <si>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</si>
  <si>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</si>
  <si>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</si>
  <si>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</si>
  <si>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</si>
  <si>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</si>
  <si>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</si>
  <si>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</si>
  <si>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</si>
  <si>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</si>
  <si>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</si>
  <si>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</si>
  <si>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</si>
  <si>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</si>
  <si>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</si>
  <si>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</si>
  <si>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</si>
  <si>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</si>
  <si>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</si>
  <si>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</si>
  <si>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</si>
  <si>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</si>
  <si>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</si>
  <si>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</si>
  <si>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</si>
  <si>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</si>
  <si>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</si>
  <si>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</si>
  <si>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</si>
  <si>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</si>
  <si>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</si>
  <si>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</si>
  <si>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</si>
  <si>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</si>
  <si>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</si>
  <si>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</si>
  <si>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</si>
  <si>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</si>
  <si>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</si>
  <si>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</si>
  <si>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</si>
  <si>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</si>
  <si>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</si>
  <si>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</si>
  <si>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</si>
  <si>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</si>
  <si>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</si>
  <si>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</si>
  <si>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</si>
  <si>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</si>
  <si>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</si>
  <si>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</si>
  <si>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</si>
  <si>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</si>
  <si>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</si>
  <si>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</si>
  <si>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</si>
  <si>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</si>
  <si>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</si>
  <si>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</si>
  <si>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</si>
  <si>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</si>
  <si>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</si>
  <si>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</si>
  <si>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</si>
  <si>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</si>
  <si>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</si>
  <si>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</si>
  <si>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</si>
  <si>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</si>
  <si>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</si>
  <si>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</si>
  <si>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</si>
  <si>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</si>
  <si>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</si>
  <si>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</si>
  <si>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</si>
  <si>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</si>
  <si>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</si>
  <si>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</si>
  <si>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</si>
  <si>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</si>
  <si>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</si>
  <si>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</si>
  <si>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</si>
  <si>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</si>
  <si>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</si>
  <si>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</si>
  <si>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</si>
  <si>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</si>
  <si>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</si>
  <si>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</si>
  <si>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</si>
  <si>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</si>
  <si>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</si>
  <si>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</si>
  <si>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</si>
  <si>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</si>
  <si>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</si>
  <si>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</si>
  <si>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</si>
  <si>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</si>
  <si>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</si>
  <si>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</si>
  <si>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</si>
  <si>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</si>
  <si>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</si>
  <si>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</si>
  <si>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</si>
  <si>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</si>
  <si>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</si>
  <si>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</si>
  <si>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</si>
  <si>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</si>
  <si>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</si>
  <si>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</si>
  <si>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</si>
  <si>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</si>
  <si>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</si>
  <si>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</si>
  <si>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</si>
  <si>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</si>
  <si>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</si>
  <si>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</si>
  <si>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</si>
  <si>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</si>
  <si>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</si>
  <si>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</si>
  <si>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</si>
  <si>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</si>
  <si>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</si>
  <si>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</si>
  <si>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</si>
  <si>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</si>
  <si>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</si>
  <si>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</si>
  <si>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</si>
  <si>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</si>
  <si>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</si>
  <si>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</si>
  <si>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</si>
  <si>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</si>
  <si>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</si>
  <si>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</si>
  <si>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</si>
  <si>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</si>
  <si>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</si>
  <si>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</si>
  <si>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</si>
  <si>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</si>
  <si>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</si>
  <si>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</si>
  <si>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</si>
  <si>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</si>
  <si>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</si>
  <si>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</si>
  <si>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</si>
  <si>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</si>
  <si>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</si>
  <si>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</si>
  <si>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</si>
  <si>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</si>
  <si>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</si>
  <si>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</si>
  <si>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</si>
  <si>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</si>
  <si>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</si>
  <si>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</si>
  <si>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</si>
  <si>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</si>
  <si>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</si>
  <si>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</si>
  <si>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</si>
  <si>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</si>
  <si>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</si>
  <si>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</si>
  <si>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</si>
  <si>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</si>
  <si>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</si>
  <si>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</si>
  <si>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</si>
  <si>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</si>
  <si>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</si>
  <si>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</si>
  <si>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</si>
  <si>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</si>
  <si>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</si>
  <si>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</si>
  <si>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</si>
  <si>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</si>
  <si>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</si>
  <si>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</si>
  <si>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</si>
  <si>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</si>
  <si>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</si>
  <si>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</si>
  <si>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</si>
  <si>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</si>
  <si>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</si>
  <si>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</si>
  <si>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</si>
  <si>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</si>
  <si>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</si>
  <si>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</si>
  <si>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</si>
  <si>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</si>
  <si>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</si>
  <si>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</si>
  <si>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</si>
  <si>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</si>
  <si>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</si>
  <si>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</si>
  <si>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</si>
  <si>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</si>
  <si>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</si>
  <si>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</si>
  <si>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</si>
  <si>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</si>
  <si>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</si>
  <si>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</si>
  <si>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</si>
  <si>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</si>
  <si>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</si>
  <si>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</si>
  <si>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</si>
  <si>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</si>
  <si>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</si>
  <si>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</si>
  <si>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</si>
  <si>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</si>
  <si>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</si>
  <si>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</si>
  <si>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</si>
  <si>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</si>
  <si>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</si>
  <si>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</si>
  <si>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</si>
  <si>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</si>
  <si>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</si>
  <si>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</si>
  <si>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</si>
  <si>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</si>
  <si>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</si>
  <si>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</si>
  <si>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</si>
  <si>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</si>
  <si>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</si>
  <si>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</si>
  <si>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</si>
  <si>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</si>
  <si>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</si>
  <si>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</si>
  <si>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</si>
  <si>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</si>
  <si>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</si>
  <si>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</si>
  <si>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</si>
  <si>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</si>
  <si>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</si>
  <si>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</si>
  <si>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</si>
  <si>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</si>
  <si>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</si>
  <si>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</si>
  <si>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</si>
  <si>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</si>
  <si>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</si>
  <si>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</si>
  <si>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</si>
  <si>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</si>
  <si>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</si>
  <si>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</si>
  <si>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</si>
  <si>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</si>
  <si>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</si>
  <si>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</si>
  <si>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</si>
  <si>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</si>
  <si>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</si>
  <si>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</si>
  <si>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</si>
  <si>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</si>
  <si>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</si>
  <si>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</si>
  <si>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</si>
  <si>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</si>
  <si>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</si>
  <si>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</si>
  <si>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</si>
  <si>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</si>
  <si>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</si>
  <si>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</si>
  <si>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</si>
  <si>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</si>
  <si>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</si>
  <si>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</si>
  <si>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</si>
  <si>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</si>
  <si>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</si>
  <si>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</si>
  <si>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</si>
  <si>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</si>
  <si>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</si>
  <si>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</si>
  <si>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</si>
  <si>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</si>
  <si>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</si>
  <si>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</si>
  <si>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</si>
  <si>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</si>
  <si>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</si>
  <si>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</si>
  <si>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</si>
  <si>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</si>
  <si>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</si>
  <si>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</si>
  <si>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</si>
  <si>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</si>
  <si>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</si>
  <si>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</si>
  <si>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</si>
  <si>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</si>
  <si>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</si>
  <si>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</si>
  <si>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</si>
  <si>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</si>
  <si>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</si>
  <si>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</si>
  <si>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</si>
  <si>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</si>
  <si>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</si>
  <si>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</si>
  <si>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</si>
  <si>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</si>
  <si>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</si>
  <si>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</si>
  <si>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</si>
  <si>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</si>
  <si>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</si>
  <si>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</si>
  <si>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</si>
  <si>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</si>
  <si>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</si>
  <si>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</si>
  <si>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</si>
  <si>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</si>
  <si>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</si>
  <si>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</si>
  <si>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</si>
  <si>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</si>
  <si>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</si>
  <si>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</si>
  <si>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</si>
  <si>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</si>
  <si>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</si>
  <si>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</si>
  <si>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</si>
  <si>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</si>
  <si>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</si>
  <si>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</si>
  <si>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</si>
  <si>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</si>
  <si>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</si>
  <si>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</si>
  <si>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</si>
  <si>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</si>
  <si>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</si>
  <si>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</si>
  <si>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</si>
  <si>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</si>
  <si>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</si>
  <si>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</si>
  <si>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</si>
  <si>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</si>
  <si>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</si>
  <si>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</si>
  <si>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</si>
  <si>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</si>
  <si>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</si>
  <si>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</si>
  <si>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</si>
  <si>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</si>
  <si>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</si>
  <si>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</si>
  <si>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</si>
  <si>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</si>
  <si>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</si>
  <si>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</si>
  <si>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</si>
  <si>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</si>
  <si>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</si>
  <si>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</si>
  <si>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</si>
  <si>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</si>
  <si>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</si>
  <si>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</si>
  <si>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</si>
  <si>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</si>
  <si>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</si>
  <si>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</si>
  <si>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</si>
  <si>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</si>
  <si>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</si>
  <si>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</si>
  <si>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</si>
  <si>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</si>
  <si>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</si>
  <si>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</si>
  <si>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</si>
  <si>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</si>
  <si>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</si>
  <si>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</si>
  <si>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</si>
  <si>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</si>
  <si>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</si>
  <si>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</si>
  <si>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</si>
  <si>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</si>
  <si>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</si>
  <si>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</si>
  <si>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</si>
  <si>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</si>
  <si>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</si>
  <si>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</si>
  <si>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</si>
  <si>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</si>
  <si>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</si>
  <si>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</si>
  <si>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</si>
  <si>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</si>
  <si>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</si>
  <si>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</si>
  <si>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</si>
  <si>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</si>
  <si>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</si>
  <si>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</si>
  <si>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</si>
  <si>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</si>
  <si>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</si>
  <si>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</si>
  <si>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</si>
  <si>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</si>
  <si>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</si>
  <si>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</si>
  <si>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</si>
  <si>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</si>
  <si>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</si>
  <si>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</si>
  <si>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</si>
  <si>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</si>
  <si>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</si>
  <si>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</si>
  <si>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</si>
  <si>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</si>
  <si>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</si>
  <si>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</si>
  <si>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</si>
  <si>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</si>
  <si>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</si>
  <si>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</si>
  <si>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</si>
  <si>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</si>
  <si>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</si>
  <si>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</si>
  <si>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</si>
  <si>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</si>
  <si>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</si>
  <si>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</si>
  <si>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</si>
  <si>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</si>
  <si>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</si>
  <si>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</si>
  <si>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</si>
  <si>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</si>
  <si>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</si>
  <si>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</si>
  <si>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</si>
  <si>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</si>
  <si>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</si>
  <si>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</si>
  <si>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</si>
  <si>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</si>
  <si>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</si>
  <si>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</si>
  <si>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</si>
  <si>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</si>
  <si>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</si>
  <si>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</si>
  <si>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</si>
  <si>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</si>
  <si>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</si>
  <si>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</si>
  <si>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</si>
  <si>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</si>
  <si>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</si>
  <si>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</si>
  <si>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</si>
  <si>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</si>
  <si>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</si>
  <si>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</si>
  <si>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</si>
  <si>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</si>
  <si>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</si>
  <si>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</si>
  <si>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</si>
  <si>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</si>
  <si>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</si>
  <si>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</si>
  <si>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</si>
  <si>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</si>
  <si>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</si>
  <si>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</si>
  <si>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</si>
  <si>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</si>
  <si>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</si>
  <si>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</si>
  <si>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</si>
  <si>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</si>
  <si>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</si>
  <si>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</si>
  <si>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</si>
  <si>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</si>
  <si>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</si>
  <si>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</si>
  <si>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</si>
  <si>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</si>
  <si>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</si>
  <si>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</si>
  <si>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</si>
  <si>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</si>
  <si>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</si>
  <si>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</si>
  <si>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</si>
  <si>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</si>
  <si>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</si>
  <si>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</si>
  <si>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</si>
  <si>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</si>
  <si>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</si>
  <si>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</si>
  <si>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</si>
  <si>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</si>
  <si>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</si>
  <si>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</si>
  <si>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</si>
  <si>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</si>
  <si>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</si>
  <si>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</si>
  <si>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</si>
  <si>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</si>
  <si>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</si>
  <si>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</si>
  <si>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</si>
  <si>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</si>
  <si>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</si>
  <si>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</si>
  <si>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</si>
  <si>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</si>
  <si>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</si>
  <si>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</si>
  <si>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</si>
  <si>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</si>
  <si>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</si>
  <si>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</si>
  <si>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</si>
  <si>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</si>
  <si>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</si>
  <si>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</si>
  <si>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</si>
  <si>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</si>
  <si>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</si>
  <si>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</si>
  <si>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</si>
  <si>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</si>
  <si>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</si>
  <si>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</si>
  <si>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</si>
  <si>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</si>
  <si>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</si>
  <si>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</si>
  <si>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</si>
  <si>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</si>
  <si>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</si>
  <si>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</si>
  <si>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</si>
  <si>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</si>
  <si>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</si>
  <si>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</si>
  <si>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</si>
  <si>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</si>
  <si>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</si>
  <si>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</si>
  <si>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</si>
  <si>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</si>
  <si>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</si>
  <si>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</si>
  <si>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</si>
  <si>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</si>
  <si>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</si>
  <si>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</si>
  <si>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</si>
  <si>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</si>
  <si>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</si>
  <si>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</si>
  <si>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</si>
  <si>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</si>
  <si>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</si>
  <si>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</si>
  <si>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</si>
  <si>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</si>
  <si>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</si>
  <si>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</si>
  <si>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</si>
  <si>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</si>
  <si>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</si>
  <si>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</si>
  <si>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</si>
  <si>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</si>
  <si>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</si>
  <si>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</si>
  <si>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</si>
  <si>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</si>
  <si>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</si>
  <si>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</si>
  <si>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</si>
  <si>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</si>
  <si>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</si>
  <si>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</si>
  <si>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</si>
  <si>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</si>
  <si>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</si>
  <si>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</si>
  <si>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</si>
  <si>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</si>
  <si>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</si>
  <si>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</si>
  <si>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</si>
  <si>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</si>
  <si>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</si>
  <si>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</si>
  <si>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</si>
  <si>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</si>
  <si>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</si>
  <si>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</si>
  <si>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</si>
  <si>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</si>
  <si>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</si>
  <si>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</si>
  <si>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</si>
  <si>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</si>
  <si>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</si>
  <si>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</si>
  <si>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</si>
  <si>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</si>
  <si>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</si>
  <si>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</si>
  <si>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</si>
  <si>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</si>
  <si>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</si>
  <si>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</si>
  <si>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</si>
  <si>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</si>
  <si>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</si>
  <si>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</si>
  <si>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</si>
  <si>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</si>
  <si>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</si>
  <si>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</si>
  <si>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</si>
  <si>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</si>
  <si>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</si>
  <si>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</si>
  <si>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</si>
  <si>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</si>
  <si>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</si>
  <si>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</si>
  <si>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</si>
  <si>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</si>
  <si>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</si>
  <si>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</si>
  <si>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</si>
  <si>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</si>
  <si>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</si>
  <si>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</si>
  <si>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</si>
  <si>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</si>
  <si>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</si>
  <si>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</si>
  <si>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</si>
  <si>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</si>
  <si>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</si>
  <si>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</si>
  <si>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</si>
  <si>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</si>
  <si>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</si>
  <si>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</si>
  <si>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</si>
  <si>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</si>
  <si>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</si>
  <si>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</si>
  <si>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</si>
  <si>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</si>
  <si>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</si>
  <si>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</si>
  <si>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</si>
  <si>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</si>
  <si>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</si>
  <si>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</si>
  <si>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</si>
  <si>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</si>
  <si>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</si>
  <si>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</si>
  <si>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</si>
  <si>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</si>
  <si>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</si>
  <si>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</si>
  <si>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</si>
  <si>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</si>
  <si>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</si>
  <si>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</si>
  <si>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</si>
  <si>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</si>
  <si>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</si>
  <si>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</si>
  <si>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</si>
  <si>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</si>
  <si>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</si>
  <si>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</si>
  <si>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</si>
  <si>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</si>
  <si>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</si>
  <si>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</si>
  <si>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</si>
  <si>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</si>
  <si>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</si>
  <si>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</si>
  <si>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</si>
  <si>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</si>
  <si>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</si>
  <si>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</si>
  <si>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</si>
  <si>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</si>
  <si>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</si>
  <si>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</si>
  <si>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</si>
  <si>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</si>
  <si>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</si>
  <si>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</si>
  <si>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</si>
  <si>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</si>
  <si>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</si>
  <si>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</si>
  <si>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</si>
  <si>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</si>
  <si>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</si>
  <si>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</si>
  <si>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</si>
  <si>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</si>
  <si>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</si>
  <si>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</si>
  <si>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</si>
  <si>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</si>
  <si>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</si>
  <si>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</si>
  <si>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</si>
  <si>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</si>
  <si>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</si>
  <si>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</si>
  <si>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</si>
  <si>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</si>
  <si>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</si>
  <si>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</si>
  <si>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</si>
  <si>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</si>
  <si>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</si>
  <si>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</si>
  <si>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</si>
  <si>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</si>
  <si>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</si>
  <si>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</si>
  <si>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</si>
  <si>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</si>
  <si>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</si>
  <si>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</si>
  <si>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</si>
  <si>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</si>
  <si>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</si>
  <si>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</si>
  <si>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</si>
  <si>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</si>
  <si>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</si>
  <si>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</si>
  <si>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</si>
  <si>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</si>
  <si>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</si>
  <si>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</si>
  <si>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</si>
  <si>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</si>
  <si>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</si>
  <si>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</si>
  <si>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</si>
  <si>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</si>
  <si>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</si>
  <si>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</si>
  <si>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</si>
  <si>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</si>
  <si>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</si>
  <si>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</si>
  <si>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</si>
  <si>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</si>
  <si>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</si>
  <si>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</si>
  <si>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</si>
  <si>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</si>
  <si>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</si>
  <si>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</si>
  <si>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</si>
  <si>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</si>
  <si>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</si>
  <si>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</si>
  <si>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</si>
  <si>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</si>
  <si>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</si>
  <si>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</si>
  <si>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</si>
  <si>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</si>
  <si>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</si>
  <si>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</si>
  <si>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</si>
  <si>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</si>
  <si>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</si>
  <si>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</si>
  <si>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</si>
  <si>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</si>
  <si>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</si>
  <si>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</si>
  <si>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</si>
  <si>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</si>
  <si>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</si>
  <si>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</si>
  <si>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</si>
  <si>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</si>
  <si>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</si>
  <si>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</si>
  <si>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</si>
  <si>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</si>
  <si>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</si>
  <si>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</si>
  <si>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</si>
  <si>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</si>
  <si>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</si>
  <si>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</si>
  <si>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</si>
  <si>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</si>
  <si>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</si>
  <si>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</si>
  <si>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</si>
  <si>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</si>
  <si>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</si>
  <si>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</si>
  <si>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</si>
  <si>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</si>
  <si>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</si>
  <si>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</si>
  <si>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</si>
  <si>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</si>
  <si>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</si>
  <si>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</si>
  <si>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</si>
  <si>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</si>
  <si>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</si>
  <si>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</si>
  <si>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</si>
  <si>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</si>
  <si>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</si>
  <si>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</si>
  <si>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</si>
  <si>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</si>
  <si>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</si>
  <si>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</si>
  <si>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</si>
  <si>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</si>
  <si>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</si>
  <si>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</si>
  <si>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</si>
  <si>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</si>
  <si>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</si>
  <si>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</si>
  <si>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</si>
  <si>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</si>
  <si>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</si>
  <si>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</si>
  <si>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</si>
  <si>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</si>
  <si>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</si>
  <si>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</si>
  <si>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</si>
  <si>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</si>
  <si>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</si>
  <si>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</si>
  <si>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</si>
  <si>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</si>
  <si>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</si>
  <si>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</si>
  <si>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</si>
  <si>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</si>
  <si>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</si>
  <si>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</si>
  <si>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</si>
  <si>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</si>
  <si>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</si>
  <si>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</si>
  <si>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</si>
  <si>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</si>
  <si>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</si>
  <si>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</si>
  <si>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</si>
  <si>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</si>
  <si>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</si>
  <si>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</si>
  <si>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</si>
  <si>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</si>
  <si>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</si>
  <si>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</si>
  <si>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</si>
  <si>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</si>
  <si>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</si>
  <si>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</si>
  <si>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</si>
  <si>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</si>
  <si>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</si>
  <si>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</si>
  <si>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</si>
  <si>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</si>
  <si>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</si>
  <si>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</si>
  <si>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</si>
  <si>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</si>
  <si>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</si>
  <si>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</si>
  <si>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</si>
  <si>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</si>
  <si>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</si>
  <si>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</si>
  <si>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</si>
  <si>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</si>
  <si>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</si>
  <si>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</si>
  <si>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</si>
  <si>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</si>
  <si>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</si>
  <si>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</si>
  <si>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</si>
  <si>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</si>
  <si>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</si>
  <si>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</si>
  <si>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</si>
  <si>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</si>
  <si>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</si>
  <si>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</si>
  <si>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</si>
  <si>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</si>
  <si>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</si>
  <si>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</si>
  <si>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</si>
  <si>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</si>
  <si>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</si>
  <si>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</si>
  <si>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</si>
  <si>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</si>
  <si>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</si>
  <si>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</si>
  <si>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</si>
  <si>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</si>
  <si>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</si>
  <si>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</si>
  <si>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</si>
  <si>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</si>
  <si>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</si>
  <si>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</si>
  <si>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</si>
  <si>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</si>
  <si>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</si>
  <si>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</si>
  <si>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</si>
  <si>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</si>
  <si>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</si>
  <si>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</si>
  <si>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</si>
  <si>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</si>
  <si>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</si>
  <si>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</si>
  <si>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</si>
  <si>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</si>
  <si>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</si>
  <si>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</si>
  <si>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</si>
  <si>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</si>
  <si>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</si>
  <si>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</si>
  <si>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</si>
  <si>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</si>
  <si>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</si>
  <si>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</si>
  <si>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</si>
  <si>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</si>
  <si>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</si>
  <si>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</si>
  <si>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</si>
  <si>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</si>
  <si>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</si>
  <si>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</si>
  <si>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</si>
  <si>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</si>
  <si>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</si>
  <si>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</si>
  <si>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</si>
  <si>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</si>
  <si>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</si>
  <si>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</si>
  <si>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</si>
  <si>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</si>
  <si>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</si>
  <si>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</si>
  <si>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</si>
  <si>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</si>
  <si>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</si>
  <si>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</si>
  <si>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</si>
  <si>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</si>
  <si>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</si>
  <si>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</si>
  <si>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</si>
  <si>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</si>
  <si>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</si>
  <si>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</si>
  <si>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</si>
  <si>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</si>
  <si>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</si>
  <si>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</si>
  <si>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</si>
  <si>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</si>
  <si>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</si>
  <si>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</si>
  <si>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</si>
  <si>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</si>
  <si>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</si>
  <si>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</si>
  <si>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</si>
  <si>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</si>
  <si>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</si>
  <si>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</si>
  <si>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</si>
  <si>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</si>
  <si>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</si>
  <si>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</si>
  <si>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</si>
  <si>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</si>
  <si>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</si>
  <si>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</si>
  <si>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</si>
  <si>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</si>
  <si>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</si>
  <si>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</si>
  <si>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</si>
  <si>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</si>
  <si>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</si>
  <si>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</si>
  <si>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</si>
  <si>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</si>
  <si>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</si>
  <si>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</si>
  <si>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</si>
  <si>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</si>
  <si>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</si>
  <si>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</si>
  <si>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</si>
  <si>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</si>
  <si>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</si>
  <si>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</si>
  <si>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</si>
  <si>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</si>
  <si>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</si>
  <si>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</si>
  <si>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</si>
  <si>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</si>
  <si>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</si>
  <si>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</si>
  <si>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</si>
  <si>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</si>
  <si>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</si>
  <si>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</si>
  <si>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</si>
  <si>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</si>
  <si>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</si>
  <si>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</si>
  <si>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</si>
  <si>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</si>
  <si>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</si>
  <si>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</si>
  <si>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</si>
  <si>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</si>
  <si>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</si>
  <si>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</si>
  <si>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</si>
  <si>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</si>
  <si>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</si>
  <si>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</si>
  <si>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</si>
  <si>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</si>
  <si>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</si>
  <si>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</si>
  <si>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</si>
  <si>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</si>
  <si>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</si>
  <si>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</si>
  <si>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</si>
  <si>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</si>
  <si>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</si>
  <si>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</si>
  <si>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</si>
  <si>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</si>
  <si>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</si>
  <si>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</si>
  <si>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</si>
  <si>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</si>
  <si>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</si>
  <si>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</si>
  <si>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</si>
  <si>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</si>
  <si>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</si>
  <si>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</si>
  <si>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</si>
  <si>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</si>
  <si>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</si>
  <si>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</si>
  <si>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</si>
  <si>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</si>
  <si>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</si>
  <si>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</si>
  <si>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</si>
  <si>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</si>
  <si>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</si>
  <si>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</si>
  <si>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</si>
  <si>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</si>
  <si>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</si>
  <si>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</si>
  <si>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</si>
  <si>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</si>
  <si>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</si>
  <si>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</si>
  <si>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</si>
  <si>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</si>
  <si>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</si>
  <si>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</si>
  <si>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</si>
  <si>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</si>
  <si>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</si>
  <si>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</si>
  <si>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</si>
  <si>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</si>
  <si>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</si>
  <si>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</si>
  <si>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</si>
  <si>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</si>
  <si>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</si>
  <si>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</si>
  <si>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</si>
  <si>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</si>
  <si>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</si>
  <si>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</si>
  <si>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</si>
  <si>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</si>
  <si>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</si>
  <si>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</si>
  <si>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</si>
  <si>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</si>
  <si>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</si>
  <si>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</si>
  <si>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</si>
  <si>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</si>
  <si>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</si>
  <si>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</si>
  <si>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</si>
  <si>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</si>
  <si>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</si>
  <si>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</si>
  <si>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</si>
  <si>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</si>
  <si>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</si>
  <si>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</si>
  <si>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</si>
  <si>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</si>
  <si>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</si>
  <si>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</si>
  <si>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</si>
  <si>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</si>
  <si>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</si>
  <si>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</si>
  <si>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</si>
  <si>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</si>
  <si>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</si>
  <si>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</si>
  <si>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</si>
  <si>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</si>
  <si>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</si>
  <si>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</si>
  <si>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</si>
  <si>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</si>
  <si>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</si>
  <si>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</si>
  <si>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</si>
  <si>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</si>
  <si>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</si>
  <si>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</si>
  <si>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</si>
  <si>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</si>
  <si>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</si>
  <si>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</si>
  <si>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</si>
  <si>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</si>
  <si>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</si>
  <si>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</si>
  <si>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</si>
  <si>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</si>
  <si>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</si>
  <si>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</si>
  <si>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</si>
  <si>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</si>
  <si>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</si>
  <si>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</si>
  <si>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</si>
  <si>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</si>
  <si>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</si>
  <si>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</si>
  <si>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</si>
  <si>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</si>
  <si>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</si>
  <si>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</si>
  <si>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</si>
  <si>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</si>
  <si>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</si>
  <si>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</si>
  <si>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</si>
  <si>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</si>
  <si>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</si>
  <si>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</si>
  <si>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</si>
  <si>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</si>
  <si>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</si>
  <si>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</si>
  <si>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</si>
  <si>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</si>
  <si>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</si>
  <si>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</si>
  <si>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</si>
  <si>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</si>
  <si>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</si>
  <si>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</si>
  <si>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</si>
  <si>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</si>
  <si>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</si>
  <si>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</si>
  <si>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</si>
  <si>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</si>
  <si>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</si>
  <si>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</si>
  <si>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</si>
  <si>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</si>
  <si>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</si>
  <si>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</si>
  <si>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</si>
  <si>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</si>
  <si>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</si>
  <si>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</si>
  <si>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</si>
  <si>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</si>
  <si>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</si>
  <si>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</si>
  <si>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</si>
  <si>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</si>
  <si>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</si>
  <si>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</si>
  <si>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</si>
  <si>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</si>
  <si>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</si>
  <si>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</si>
  <si>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</si>
  <si>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</si>
  <si>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</si>
  <si>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</si>
  <si>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</si>
  <si>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</si>
  <si>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</si>
  <si>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</si>
  <si>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</si>
  <si>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</si>
  <si>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</si>
  <si>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</si>
  <si>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</si>
  <si>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</si>
  <si>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</si>
  <si>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</si>
  <si>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</si>
  <si>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</si>
  <si>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</si>
  <si>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</si>
  <si>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</si>
  <si>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</si>
  <si>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</si>
  <si>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</si>
  <si>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</si>
  <si>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</si>
  <si>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</si>
  <si>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</si>
  <si>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</si>
  <si>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</si>
  <si>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</si>
  <si>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</si>
  <si>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</si>
  <si>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</si>
  <si>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</si>
  <si>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</si>
  <si>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</si>
  <si>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</si>
  <si>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</si>
  <si>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</si>
  <si>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</si>
  <si>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</si>
  <si>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</si>
  <si>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</si>
  <si>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</si>
  <si>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</si>
  <si>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</si>
  <si>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</si>
  <si>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</si>
  <si>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</si>
  <si>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</si>
  <si>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</si>
  <si>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</si>
  <si>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</si>
  <si>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</si>
  <si>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</si>
  <si>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</si>
  <si>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</si>
  <si>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</si>
  <si>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</si>
  <si>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</si>
  <si>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</si>
  <si>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</si>
  <si>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</si>
  <si>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</si>
  <si>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</si>
  <si>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</si>
  <si>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</si>
  <si>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</si>
  <si>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</si>
  <si>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</si>
  <si>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</si>
  <si>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</si>
  <si>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</si>
  <si>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</si>
  <si>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</si>
  <si>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</si>
  <si>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</si>
  <si>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</si>
  <si>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</si>
  <si>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</si>
  <si>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</si>
  <si>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</si>
  <si>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</si>
  <si>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</si>
  <si>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</si>
  <si>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</si>
  <si>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</si>
  <si>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</si>
  <si>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</si>
  <si>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</si>
  <si>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</si>
  <si>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</si>
  <si>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</si>
  <si>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</si>
  <si>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</si>
  <si>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</si>
  <si>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</si>
  <si>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</si>
  <si>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</si>
  <si>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</si>
  <si>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</si>
  <si>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</si>
  <si>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</si>
  <si>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</si>
  <si>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</si>
  <si>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</si>
  <si>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</si>
  <si>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</si>
  <si>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</si>
  <si>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</si>
  <si>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</si>
  <si>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</si>
  <si>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</si>
  <si>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</si>
  <si>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</si>
  <si>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</si>
  <si>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</si>
  <si>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</si>
  <si>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</si>
  <si>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</si>
  <si>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</si>
  <si>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</si>
  <si>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</si>
  <si>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</si>
  <si>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</si>
  <si>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</si>
  <si>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</si>
  <si>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</si>
  <si>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</si>
  <si>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</si>
  <si>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</si>
  <si>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</si>
  <si>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</si>
  <si>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</si>
  <si>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</si>
  <si>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</si>
  <si>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</si>
  <si>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</si>
  <si>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</si>
  <si>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</si>
  <si>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</si>
  <si>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</si>
  <si>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</si>
  <si>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</si>
  <si>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</si>
  <si>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</si>
  <si>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</si>
  <si>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</si>
  <si>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</si>
  <si>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</si>
  <si>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</si>
  <si>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</si>
  <si>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</si>
  <si>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</si>
  <si>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</si>
  <si>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</si>
  <si>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</si>
  <si>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</si>
  <si>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</si>
  <si>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</si>
  <si>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</si>
  <si>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</si>
  <si>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</si>
  <si>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</si>
  <si>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</si>
  <si>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</si>
  <si>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</si>
  <si>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</si>
  <si>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</si>
  <si>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</si>
  <si>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</si>
  <si>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</si>
  <si>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</si>
  <si>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</si>
  <si>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</si>
  <si>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</si>
  <si>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</si>
  <si>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</si>
  <si>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</si>
  <si>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</si>
  <si>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</si>
  <si>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</si>
  <si>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</si>
  <si>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</si>
  <si>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</si>
  <si>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</si>
  <si>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</si>
  <si>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</si>
  <si>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</si>
  <si>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</si>
  <si>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</si>
  <si>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</si>
  <si>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</si>
  <si>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</si>
  <si>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</si>
  <si>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</si>
  <si>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</si>
  <si>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</si>
  <si>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</si>
  <si>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</si>
  <si>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</si>
  <si>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</si>
  <si>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</si>
  <si>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</si>
  <si>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</si>
  <si>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</si>
  <si>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</si>
  <si>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</si>
  <si>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</si>
  <si>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</si>
  <si>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</si>
  <si>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</si>
  <si>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</si>
  <si>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</si>
  <si>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</si>
  <si>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</si>
  <si>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</si>
  <si>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</si>
  <si>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</si>
  <si>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</si>
  <si>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</si>
  <si>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</si>
  <si>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</si>
  <si>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</si>
  <si>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</si>
  <si>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</si>
  <si>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</si>
  <si>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</si>
  <si>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</si>
  <si>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</si>
  <si>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</si>
  <si>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</si>
  <si>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</si>
  <si>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</si>
  <si>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</si>
  <si>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</si>
  <si>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</si>
  <si>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</si>
  <si>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</si>
  <si>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</si>
  <si>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</si>
  <si>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</si>
  <si>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</si>
  <si>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</si>
  <si>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</si>
  <si>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</si>
  <si>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</si>
  <si>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</si>
  <si>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</si>
  <si>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</si>
  <si>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</si>
  <si>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</si>
  <si>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</si>
  <si>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</si>
  <si>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</si>
  <si>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</si>
  <si>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</si>
  <si>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</si>
  <si>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</si>
  <si>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</si>
  <si>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</si>
  <si>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</si>
  <si>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</si>
  <si>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</si>
  <si>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</si>
  <si>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</si>
  <si>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</si>
  <si>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</si>
  <si>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</si>
  <si>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</si>
  <si>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</si>
  <si>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</si>
  <si>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</si>
  <si>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</si>
  <si>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</si>
  <si>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</si>
  <si>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</si>
  <si>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</si>
  <si>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</si>
  <si>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</si>
  <si>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</si>
  <si>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</si>
  <si>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</si>
  <si>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</si>
  <si>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</si>
  <si>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</si>
  <si>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</si>
  <si>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</si>
  <si>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</si>
  <si>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</si>
  <si>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</si>
  <si>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</si>
  <si>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</si>
  <si>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</si>
  <si>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</si>
  <si>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</si>
  <si>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</si>
  <si>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</si>
  <si>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</si>
  <si>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</si>
  <si>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</si>
  <si>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</si>
  <si>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</si>
  <si>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</si>
  <si>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</si>
  <si>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</si>
  <si>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</si>
  <si>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</si>
  <si>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</si>
  <si>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</si>
  <si>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</si>
  <si>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</si>
  <si>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</si>
  <si>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</si>
  <si>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</si>
  <si>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</si>
  <si>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</si>
  <si>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</si>
  <si>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</si>
  <si>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</si>
  <si>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</si>
  <si>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</si>
  <si>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</si>
  <si>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</si>
  <si>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</si>
  <si>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</si>
  <si>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</si>
  <si>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</si>
  <si>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</si>
  <si>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</si>
  <si>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</si>
  <si>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</si>
  <si>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</si>
  <si>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</si>
  <si>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</si>
  <si>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</si>
  <si>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</si>
  <si>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</si>
  <si>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</si>
  <si>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</si>
  <si>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</si>
  <si>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</si>
  <si>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</si>
  <si>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</si>
  <si>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</si>
  <si>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</si>
  <si>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</si>
  <si>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</si>
  <si>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</si>
  <si>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</si>
  <si>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</si>
  <si>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</si>
  <si>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</si>
  <si>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</si>
  <si>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</si>
  <si>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</si>
  <si>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</si>
  <si>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</si>
  <si>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</si>
  <si>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</si>
  <si>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</si>
  <si>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</si>
  <si>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</si>
  <si>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</si>
  <si>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</si>
  <si>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</si>
  <si>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</si>
  <si>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</si>
  <si>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</si>
  <si>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</si>
  <si>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</si>
  <si>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</si>
  <si>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</si>
  <si>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</si>
  <si>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</si>
  <si>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</si>
  <si>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</si>
  <si>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</si>
  <si>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</si>
  <si>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</si>
  <si>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</si>
  <si>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</si>
  <si>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</si>
  <si>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</si>
  <si>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</si>
  <si>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</si>
  <si>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</si>
  <si>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</si>
  <si>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</si>
  <si>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</si>
  <si>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</si>
  <si>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</si>
  <si>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</si>
  <si>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</si>
  <si>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</si>
  <si>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</si>
  <si>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</si>
  <si>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</si>
  <si>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</si>
  <si>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</si>
  <si>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</si>
  <si>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</si>
  <si>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</si>
  <si>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</si>
  <si>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</si>
  <si>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</si>
  <si>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</si>
  <si>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</si>
  <si>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</si>
  <si>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</si>
  <si>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</si>
  <si>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</si>
  <si>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</si>
  <si>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</si>
  <si>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</si>
  <si>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</si>
  <si>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</si>
  <si>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</si>
  <si>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</si>
  <si>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</si>
  <si>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</si>
  <si>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</si>
  <si>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</si>
  <si>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</si>
  <si>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</si>
  <si>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</si>
  <si>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</si>
  <si>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</si>
  <si>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</si>
  <si>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</si>
  <si>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</si>
  <si>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</si>
  <si>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</si>
  <si>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</si>
  <si>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</si>
  <si>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</si>
  <si>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</si>
  <si>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</si>
  <si>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</si>
  <si>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</si>
  <si>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</si>
  <si>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</si>
  <si>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</si>
  <si>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</si>
  <si>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</si>
  <si>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</si>
  <si>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</si>
  <si>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</si>
  <si>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</si>
  <si>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</si>
  <si>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</si>
  <si>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</si>
  <si>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</si>
  <si>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</si>
  <si>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</si>
  <si>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</si>
  <si>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</si>
  <si>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</si>
  <si>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</si>
  <si>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</si>
  <si>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</si>
  <si>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</si>
  <si>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</si>
  <si>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</si>
  <si>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</si>
  <si>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</si>
  <si>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</si>
  <si>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</si>
  <si>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</si>
  <si>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</si>
  <si>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</si>
  <si>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</si>
  <si>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</si>
  <si>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</si>
  <si>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</si>
  <si>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</si>
  <si>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</si>
  <si>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</si>
  <si>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</si>
  <si>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</si>
  <si>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</si>
  <si>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</si>
  <si>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</si>
  <si>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</si>
  <si>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</si>
  <si>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</si>
  <si>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</si>
  <si>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</si>
  <si>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</si>
  <si>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</si>
  <si>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</si>
  <si>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</si>
  <si>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</si>
  <si>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</si>
  <si>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</si>
  <si>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</si>
  <si>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</si>
  <si>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</si>
  <si>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</si>
  <si>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</si>
  <si>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</si>
  <si>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</si>
  <si>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</si>
  <si>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</si>
  <si>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</si>
  <si>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</si>
  <si>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</si>
  <si>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</si>
  <si>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</si>
  <si>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</si>
  <si>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</si>
  <si>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</si>
  <si>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</si>
  <si>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</si>
  <si>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</si>
  <si>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</si>
  <si>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</si>
  <si>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</si>
  <si>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</si>
  <si>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</si>
  <si>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</si>
  <si>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</si>
  <si>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</si>
  <si>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</si>
  <si>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</si>
  <si>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</si>
  <si>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</si>
  <si>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</si>
  <si>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</si>
  <si>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</si>
  <si>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</si>
  <si>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</si>
  <si>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</si>
  <si>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</si>
  <si>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</si>
  <si>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</si>
  <si>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</si>
  <si>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</si>
  <si>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</si>
  <si>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</si>
  <si>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</si>
  <si>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</si>
  <si>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</si>
  <si>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</si>
  <si>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</si>
  <si>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</si>
  <si>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</si>
  <si>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</si>
  <si>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</si>
  <si>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</si>
  <si>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</si>
  <si>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</si>
  <si>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</si>
  <si>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</si>
  <si>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</si>
  <si>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</si>
  <si>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</si>
  <si>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</si>
  <si>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</si>
  <si>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</si>
  <si>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</si>
  <si>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</si>
  <si>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</si>
  <si>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</si>
  <si>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</si>
  <si>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</si>
  <si>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</si>
  <si>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</si>
  <si>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</si>
  <si>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</si>
  <si>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</si>
  <si>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</si>
  <si>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</si>
  <si>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</si>
  <si>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</si>
  <si>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</si>
  <si>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</si>
  <si>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</si>
  <si>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</si>
  <si>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</si>
  <si>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</si>
  <si>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</si>
  <si>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</si>
  <si>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</si>
  <si>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</si>
  <si>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</si>
  <si>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</si>
  <si>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</si>
  <si>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</si>
  <si>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</si>
  <si>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</si>
  <si>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</si>
  <si>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</si>
  <si>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</si>
  <si>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</si>
  <si>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</si>
  <si>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</si>
  <si>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</si>
  <si>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</si>
  <si>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</si>
  <si>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</si>
  <si>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</si>
  <si>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</si>
  <si>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</si>
  <si>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</si>
  <si>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</si>
  <si>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</si>
  <si>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</si>
  <si>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</si>
  <si>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</si>
  <si>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</si>
  <si>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</si>
  <si>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</si>
  <si>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</si>
  <si>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</si>
  <si>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</si>
  <si>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</si>
  <si>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</si>
  <si>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</si>
  <si>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</si>
  <si>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</si>
  <si>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</si>
  <si>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</si>
  <si>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</si>
  <si>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</si>
  <si>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</si>
  <si>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</si>
  <si>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</si>
  <si>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</si>
  <si>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</si>
  <si>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</si>
  <si>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</si>
  <si>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</si>
  <si>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</si>
  <si>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</si>
  <si>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</si>
  <si>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</si>
  <si>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</si>
  <si>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</si>
  <si>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</si>
  <si>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</si>
  <si>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</si>
  <si>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</si>
  <si>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</si>
  <si>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</si>
  <si>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</si>
  <si>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</si>
  <si>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</si>
  <si>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</si>
  <si>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</si>
  <si>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</si>
  <si>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</si>
  <si>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</si>
  <si>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</si>
  <si>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</si>
  <si>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</si>
  <si>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</si>
  <si>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</si>
  <si>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</si>
  <si>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</si>
  <si>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</si>
  <si>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</si>
  <si>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</si>
  <si>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</si>
  <si>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</si>
  <si>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</si>
  <si>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</si>
  <si>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</si>
  <si>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</si>
  <si>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</si>
  <si>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</si>
  <si>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</si>
  <si>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</si>
  <si>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</si>
  <si>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</si>
  <si>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</si>
  <si>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</si>
  <si>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</si>
  <si>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</si>
  <si>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</si>
  <si>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</si>
  <si>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</si>
  <si>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</si>
  <si>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</si>
  <si>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</si>
  <si>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</si>
  <si>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</si>
  <si>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</si>
  <si>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</si>
  <si>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</si>
  <si>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</si>
  <si>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</si>
  <si>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</si>
  <si>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</si>
  <si>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</si>
  <si>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</si>
  <si>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</si>
  <si>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</si>
  <si>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</si>
  <si>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</si>
  <si>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</si>
  <si>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</si>
  <si>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</si>
  <si>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</si>
  <si>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</si>
  <si>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</si>
  <si>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</si>
  <si>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</si>
  <si>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</si>
  <si>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</si>
  <si>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</si>
  <si>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</si>
  <si>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</si>
  <si>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</si>
  <si>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</si>
  <si>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</si>
  <si>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</si>
  <si>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</si>
  <si>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</si>
  <si>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</si>
  <si>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</si>
  <si>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</si>
  <si>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</si>
  <si>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</si>
  <si>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</si>
  <si>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</si>
  <si>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</si>
  <si>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</si>
  <si>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</si>
  <si>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</si>
  <si>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</si>
  <si>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</si>
  <si>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</si>
  <si>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</si>
  <si>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</si>
  <si>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</si>
  <si>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</si>
  <si>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</si>
  <si>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</si>
  <si>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</si>
  <si>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</si>
  <si>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</si>
  <si>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</si>
  <si>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</si>
  <si>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</si>
  <si>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</si>
  <si>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</si>
  <si>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</si>
  <si>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</si>
  <si>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</si>
  <si>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</si>
  <si>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</si>
  <si>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</si>
  <si>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</si>
  <si>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</si>
  <si>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</si>
  <si>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</si>
  <si>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</si>
  <si>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</si>
  <si>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</si>
  <si>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</si>
  <si>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</si>
  <si>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</si>
  <si>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</si>
  <si>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</si>
  <si>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</si>
  <si>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</si>
  <si>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</si>
  <si>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</si>
  <si>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</si>
  <si>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</si>
  <si>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</si>
  <si>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</si>
  <si>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</si>
  <si>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</si>
  <si>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</si>
  <si>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</si>
  <si>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</si>
  <si>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</si>
  <si>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</si>
  <si>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</si>
  <si>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</si>
  <si>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</si>
  <si>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</si>
  <si>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</si>
  <si>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</si>
  <si>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</si>
  <si>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</si>
  <si>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</si>
  <si>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</si>
  <si>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</si>
  <si>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</si>
  <si>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</si>
  <si>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</si>
  <si>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</si>
  <si>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</si>
  <si>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</si>
  <si>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</si>
  <si>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</si>
  <si>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</si>
  <si>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</si>
  <si>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</si>
  <si>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</si>
  <si>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</si>
  <si>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</si>
  <si>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</si>
  <si>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</si>
  <si>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</si>
  <si>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</si>
  <si>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</si>
  <si>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</si>
  <si>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</si>
  <si>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</si>
  <si>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</si>
  <si>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</si>
  <si>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</si>
  <si>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</si>
  <si>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</si>
  <si>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</si>
  <si>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</si>
  <si>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</si>
  <si>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</si>
  <si>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</si>
  <si>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</si>
  <si>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</si>
  <si>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</si>
  <si>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</si>
  <si>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</si>
  <si>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</si>
  <si>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</si>
  <si>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</si>
  <si>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</si>
  <si>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</si>
  <si>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</si>
  <si>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</si>
  <si>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</si>
  <si>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</si>
  <si>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</si>
  <si>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</si>
  <si>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</si>
  <si>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</si>
  <si>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</si>
  <si>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</si>
  <si>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</si>
  <si>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</si>
  <si>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</si>
  <si>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</si>
  <si>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</si>
  <si>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</si>
  <si>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</si>
  <si>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</si>
  <si>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</si>
  <si>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</si>
  <si>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</si>
  <si>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</si>
  <si>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</si>
  <si>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</si>
  <si>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</si>
  <si>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</si>
  <si>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</si>
  <si>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</si>
  <si>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</si>
  <si>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</si>
  <si>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</si>
  <si>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</si>
  <si>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</si>
  <si>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</si>
  <si>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</si>
  <si>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</si>
  <si>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</si>
  <si>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</si>
  <si>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</si>
  <si>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</si>
  <si>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</si>
  <si>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</si>
  <si>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</si>
  <si>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</si>
  <si>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</si>
  <si>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</si>
  <si>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</si>
  <si>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</si>
  <si>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</si>
  <si>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</si>
  <si>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</si>
  <si>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</si>
  <si>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</si>
  <si>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</si>
  <si>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</si>
  <si>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</si>
  <si>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</si>
  <si>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</si>
  <si>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</si>
  <si>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</si>
  <si>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</si>
  <si>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</si>
  <si>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</si>
  <si>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</si>
  <si>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</si>
  <si>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</si>
  <si>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</si>
  <si>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</si>
  <si>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</si>
  <si>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</si>
  <si>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</si>
  <si>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</si>
  <si>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</si>
  <si>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</si>
  <si>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</si>
  <si>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</si>
  <si>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</si>
  <si>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</si>
  <si>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</si>
  <si>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</si>
  <si>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</si>
  <si>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</si>
  <si>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</si>
  <si>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</si>
  <si>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</si>
  <si>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</si>
  <si>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</si>
  <si>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</si>
  <si>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</si>
  <si>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</si>
  <si>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</si>
  <si>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</si>
  <si>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</si>
  <si>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</si>
  <si>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</si>
  <si>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</si>
  <si>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</si>
  <si>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</si>
  <si>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</si>
  <si>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</si>
  <si>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</si>
  <si>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</si>
  <si>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</si>
  <si>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</si>
  <si>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</si>
  <si>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</si>
  <si>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</si>
  <si>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</si>
  <si>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</si>
  <si>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</si>
  <si>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</si>
  <si>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</si>
  <si>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</si>
  <si>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</si>
  <si>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</si>
  <si>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</si>
  <si>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</si>
  <si>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</si>
  <si>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</si>
  <si>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</si>
  <si>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</si>
  <si>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</si>
  <si>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</si>
  <si>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</si>
  <si>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</si>
  <si>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</si>
  <si>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</si>
  <si>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</si>
  <si>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</si>
  <si>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</si>
  <si>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</si>
  <si>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</si>
  <si>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</si>
  <si>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</si>
  <si>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</si>
  <si>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</si>
  <si>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</si>
  <si>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</si>
  <si>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</si>
  <si>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</si>
  <si>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</si>
  <si>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</si>
  <si>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</si>
  <si>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</si>
  <si>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</si>
  <si>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</si>
  <si>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</si>
  <si>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</si>
  <si>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</si>
  <si>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</si>
  <si>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</si>
  <si>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</si>
  <si>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</si>
  <si>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</si>
  <si>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</si>
  <si>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</si>
  <si>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</si>
  <si>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</si>
  <si>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</si>
  <si>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</si>
  <si>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</si>
  <si>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</si>
  <si>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</si>
  <si>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</si>
  <si>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</si>
  <si>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</si>
  <si>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</si>
  <si>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</si>
  <si>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</si>
  <si>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</si>
  <si>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</si>
  <si>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</si>
  <si>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</si>
  <si>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</si>
  <si>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</si>
  <si>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</si>
  <si>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</si>
  <si>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</si>
  <si>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</si>
  <si>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</si>
  <si>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</si>
  <si>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</si>
  <si>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</si>
  <si>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</si>
  <si>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</si>
  <si>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</si>
  <si>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</si>
  <si>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</si>
  <si>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</si>
  <si>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</si>
  <si>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</si>
  <si>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</si>
  <si>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</si>
  <si>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</si>
  <si>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</si>
  <si>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</si>
  <si>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</si>
  <si>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</si>
  <si>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</si>
  <si>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</si>
  <si>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</si>
  <si>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</si>
  <si>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</si>
  <si>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</si>
  <si>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</si>
  <si>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</si>
  <si>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</si>
  <si>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</si>
  <si>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</si>
  <si>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</si>
  <si>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</si>
  <si>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</si>
  <si>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</si>
  <si>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</si>
  <si>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</si>
  <si>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</si>
  <si>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</si>
  <si>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</si>
  <si>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</si>
  <si>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</si>
  <si>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</si>
  <si>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</si>
  <si>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</si>
  <si>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</si>
  <si>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</si>
  <si>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</si>
  <si>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</si>
  <si>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</si>
  <si>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</si>
  <si>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</si>
  <si>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</si>
  <si>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</si>
  <si>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</si>
  <si>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</si>
  <si>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</si>
  <si>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</si>
  <si>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</si>
  <si>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</si>
  <si>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</si>
  <si>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</si>
  <si>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</si>
  <si>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</si>
  <si>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</si>
  <si>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</si>
  <si>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</si>
  <si>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</si>
  <si>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</si>
  <si>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</si>
  <si>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</si>
  <si>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</si>
  <si>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</si>
  <si>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</si>
  <si>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</si>
  <si>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</si>
  <si>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</si>
  <si>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</si>
  <si>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</si>
  <si>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</si>
  <si>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</si>
  <si>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</si>
  <si>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</si>
  <si>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</si>
  <si>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</si>
  <si>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</si>
  <si>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</si>
  <si>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</si>
  <si>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</si>
  <si>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</si>
  <si>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</si>
  <si>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</si>
  <si>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</si>
  <si>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</si>
  <si>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</si>
  <si>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</si>
  <si>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</si>
  <si>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</si>
  <si>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</si>
  <si>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</si>
  <si>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</si>
  <si>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</si>
  <si>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</si>
  <si>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</si>
  <si>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</si>
  <si>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</si>
  <si>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</si>
  <si>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</si>
  <si>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</si>
  <si>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</si>
  <si>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</si>
  <si>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</si>
  <si>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</si>
  <si>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</si>
  <si>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</si>
  <si>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</si>
  <si>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</si>
  <si>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</si>
  <si>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</si>
  <si>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</si>
  <si>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</si>
  <si>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</si>
  <si>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</si>
  <si>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</si>
  <si>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</si>
  <si>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</si>
  <si>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</si>
  <si>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</si>
  <si>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</si>
  <si>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</si>
  <si>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</si>
  <si>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</si>
  <si>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</si>
  <si>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</si>
  <si>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</si>
  <si>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</si>
  <si>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</si>
  <si>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</si>
  <si>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</si>
  <si>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</si>
  <si>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</si>
  <si>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</si>
  <si>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</si>
  <si>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</si>
  <si>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</si>
  <si>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</si>
  <si>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</si>
  <si>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</si>
  <si>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</si>
  <si>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</si>
  <si>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</si>
  <si>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</si>
  <si>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</si>
  <si>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</si>
  <si>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</si>
  <si>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</si>
  <si>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</si>
  <si>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</si>
  <si>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</si>
  <si>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</si>
  <si>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</si>
  <si>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</si>
  <si>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</si>
  <si>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</si>
  <si>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</si>
  <si>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</si>
  <si>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</si>
  <si>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</si>
  <si>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</si>
  <si>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</si>
  <si>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</si>
  <si>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</si>
  <si>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</si>
  <si>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</si>
  <si>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</si>
  <si>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</si>
  <si>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</si>
  <si>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</si>
  <si>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</si>
  <si>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</si>
  <si>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</si>
  <si>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</si>
  <si>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</si>
  <si>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</si>
  <si>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</si>
  <si>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</si>
  <si>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</si>
  <si>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</si>
  <si>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</si>
  <si>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</si>
  <si>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</si>
  <si>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</si>
  <si>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</si>
  <si>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</si>
  <si>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</si>
  <si>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</si>
  <si>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</si>
  <si>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</si>
  <si>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</si>
  <si>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</si>
  <si>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</si>
  <si>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</si>
  <si>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</si>
  <si>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</si>
  <si>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</si>
  <si>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</si>
  <si>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</si>
  <si>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</si>
  <si>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</si>
  <si>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</si>
  <si>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</si>
  <si>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</si>
  <si>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</si>
  <si>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</si>
  <si>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</si>
  <si>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</si>
  <si>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</si>
  <si>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</si>
  <si>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</si>
  <si>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</si>
  <si>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</si>
  <si>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</si>
  <si>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</si>
  <si>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</si>
  <si>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</si>
  <si>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</si>
  <si>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</si>
  <si>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</si>
  <si>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</si>
  <si>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</si>
  <si>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</si>
  <si>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</si>
  <si>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</si>
  <si>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</si>
  <si>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</si>
  <si>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</si>
  <si>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</si>
  <si>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</si>
  <si>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</si>
  <si>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</si>
  <si>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</si>
  <si>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</si>
  <si>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</si>
  <si>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</si>
  <si>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</si>
  <si>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</si>
  <si>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</si>
  <si>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</si>
  <si>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</si>
  <si>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</si>
  <si>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</si>
  <si>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</si>
  <si>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</si>
  <si>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</si>
  <si>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</si>
  <si>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</si>
  <si>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</si>
  <si>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</si>
  <si>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</si>
  <si>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</si>
  <si>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</si>
  <si>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</si>
  <si>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</si>
  <si>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</si>
  <si>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</si>
  <si>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</si>
  <si>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</si>
  <si>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</si>
  <si>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</si>
  <si>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</si>
  <si>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</si>
  <si>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</si>
  <si>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</si>
  <si>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</si>
  <si>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</si>
  <si>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</si>
  <si>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</si>
  <si>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</si>
  <si>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</si>
  <si>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</si>
  <si>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</si>
  <si>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</si>
  <si>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</si>
  <si>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</si>
  <si>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</si>
  <si>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</si>
  <si>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</si>
  <si>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</si>
  <si>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</si>
  <si>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</si>
  <si>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</si>
  <si>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</si>
  <si>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</si>
  <si>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</si>
  <si>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</si>
  <si>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</si>
  <si>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</si>
  <si>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</si>
  <si>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</si>
  <si>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</si>
  <si>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</si>
  <si>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</si>
  <si>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</si>
  <si>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</si>
  <si>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</si>
  <si>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</si>
  <si>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</si>
  <si>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</si>
  <si>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</si>
  <si>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</si>
  <si>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</si>
  <si>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</si>
  <si>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</si>
  <si>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</si>
  <si>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</si>
  <si>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</si>
  <si>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</si>
  <si>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</si>
  <si>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</si>
  <si>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</si>
  <si>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</si>
  <si>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</si>
  <si>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</si>
  <si>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</si>
  <si>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</si>
  <si>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</si>
  <si>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</si>
  <si>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</si>
  <si>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</si>
  <si>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</si>
  <si>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</si>
  <si>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</si>
  <si>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</si>
  <si>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</si>
  <si>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</si>
  <si>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</si>
  <si>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</si>
  <si>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</si>
  <si>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</si>
  <si>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</si>
  <si>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</si>
  <si>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</si>
  <si>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</si>
  <si>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</si>
  <si>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</si>
  <si>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</si>
  <si>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</si>
  <si>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</si>
  <si>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</si>
  <si>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</si>
  <si>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</si>
  <si>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</si>
  <si>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</si>
  <si>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</si>
  <si>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</si>
  <si>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</si>
  <si>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</si>
  <si>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</si>
  <si>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</si>
  <si>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</si>
  <si>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</si>
  <si>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</si>
  <si>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</si>
  <si>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</si>
  <si>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</si>
  <si>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</si>
  <si>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</si>
  <si>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</si>
  <si>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</si>
  <si>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</si>
  <si>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</si>
  <si>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</si>
  <si>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</si>
  <si>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</si>
  <si>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</si>
  <si>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</si>
  <si>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</si>
  <si>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</si>
  <si>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</si>
  <si>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</si>
  <si>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</si>
  <si>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</si>
  <si>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</si>
  <si>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</si>
  <si>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</si>
  <si>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</si>
  <si>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</si>
  <si>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</si>
  <si>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</si>
  <si>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</si>
  <si>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</si>
  <si>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</si>
  <si>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</si>
  <si>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</si>
  <si>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</si>
  <si>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</si>
  <si>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</si>
  <si>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</si>
  <si>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</si>
  <si>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</si>
  <si>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</si>
  <si>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</si>
  <si>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</si>
  <si>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</si>
  <si>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</si>
  <si>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</si>
  <si>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</si>
  <si>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</si>
  <si>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</si>
  <si>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</si>
  <si>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</si>
  <si>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</si>
  <si>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</si>
  <si>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</si>
  <si>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</si>
  <si>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</si>
  <si>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</si>
  <si>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</si>
  <si>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</si>
  <si>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</si>
  <si>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</si>
  <si>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</si>
  <si>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</si>
  <si>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</si>
  <si>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</si>
  <si>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</si>
  <si>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</si>
  <si>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</si>
  <si>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</si>
  <si>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</si>
  <si>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</si>
  <si>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</si>
  <si>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</si>
  <si>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</si>
  <si>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</si>
  <si>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</si>
  <si>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</si>
  <si>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</si>
  <si>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</si>
  <si>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</si>
  <si>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</si>
  <si>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</si>
  <si>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</si>
  <si>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</si>
  <si>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</si>
  <si>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</si>
  <si>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</si>
  <si>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</si>
  <si>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</si>
  <si>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</si>
  <si>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</si>
  <si>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</si>
  <si>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</si>
  <si>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</si>
  <si>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</si>
  <si>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</si>
  <si>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</si>
  <si>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</si>
  <si>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</si>
  <si>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</si>
  <si>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</si>
  <si>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</si>
  <si>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</si>
  <si>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</si>
  <si>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</si>
  <si>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</si>
  <si>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</si>
  <si>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</si>
  <si>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</si>
  <si>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</si>
  <si>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</si>
  <si>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</si>
  <si>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</si>
  <si>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</si>
  <si>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</si>
  <si>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</si>
  <si>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</si>
  <si>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</si>
  <si>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</si>
  <si>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</si>
  <si>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</si>
  <si>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</si>
  <si>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</si>
  <si>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</si>
  <si>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</si>
  <si>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</si>
  <si>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</si>
  <si>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</si>
  <si>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</si>
  <si>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</si>
  <si>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</si>
  <si>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</si>
  <si>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</si>
  <si>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</si>
  <si>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</si>
  <si>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</si>
  <si>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</si>
  <si>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</si>
  <si>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</si>
  <si>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</si>
  <si>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</si>
  <si>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</si>
  <si>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</si>
  <si>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</si>
  <si>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</si>
  <si>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</si>
  <si>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</si>
  <si>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</si>
  <si>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</si>
  <si>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</si>
  <si>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</si>
  <si>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</si>
  <si>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</si>
  <si>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</si>
  <si>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</si>
  <si>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</si>
  <si>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</si>
  <si>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</si>
  <si>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</si>
  <si>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</si>
  <si>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</si>
  <si>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</si>
  <si>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</si>
  <si>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</si>
  <si>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</si>
  <si>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</si>
  <si>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</si>
  <si>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</si>
  <si>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</si>
  <si>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</si>
  <si>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</si>
  <si>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</si>
  <si>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</si>
  <si>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</si>
  <si>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</si>
  <si>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</si>
  <si>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</si>
  <si>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</si>
  <si>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</si>
  <si>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</si>
  <si>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</si>
  <si>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</si>
  <si>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</si>
  <si>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</si>
  <si>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</si>
  <si>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</si>
  <si>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</si>
  <si>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</si>
  <si>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</si>
  <si>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</si>
  <si>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</si>
  <si>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</si>
  <si>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</si>
  <si>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</si>
  <si>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</si>
  <si>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</si>
  <si>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</si>
  <si>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</si>
  <si>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</si>
  <si>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</si>
  <si>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</si>
  <si>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</si>
  <si>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</si>
  <si>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</si>
  <si>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</si>
  <si>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</si>
  <si>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</si>
  <si>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</si>
  <si>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</si>
  <si>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</si>
  <si>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</si>
  <si>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</si>
  <si>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</si>
  <si>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</si>
  <si>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</si>
  <si>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</si>
  <si>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</si>
  <si>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</si>
  <si>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</si>
  <si>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</si>
  <si>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</si>
  <si>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</si>
  <si>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</si>
  <si>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</si>
  <si>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</si>
  <si>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</si>
  <si>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</si>
  <si>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</si>
  <si>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</si>
  <si>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</si>
  <si>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</si>
  <si>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</si>
  <si>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</si>
  <si>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</si>
  <si>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</si>
  <si>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</si>
  <si>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</si>
  <si>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</si>
  <si>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</si>
  <si>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</si>
  <si>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</si>
  <si>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</si>
  <si>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</si>
  <si>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</si>
  <si>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</si>
  <si>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</si>
  <si>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</si>
  <si>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</si>
  <si>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</si>
  <si>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</si>
  <si>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</si>
  <si>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</si>
  <si>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</si>
  <si>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</si>
  <si>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</si>
  <si>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</si>
  <si>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</si>
  <si>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</si>
  <si>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</si>
  <si>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</si>
  <si>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</si>
  <si>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</si>
  <si>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</si>
  <si>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</si>
  <si>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</si>
  <si>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</si>
  <si>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</si>
  <si>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</si>
  <si>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</si>
  <si>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</si>
  <si>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</si>
  <si>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</si>
  <si>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</si>
  <si>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</si>
  <si>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</si>
  <si>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</si>
  <si>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</si>
  <si>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</si>
  <si>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</si>
  <si>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</si>
  <si>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</si>
  <si>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</si>
  <si>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</si>
  <si>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</si>
  <si>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</si>
  <si>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</si>
  <si>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</si>
  <si>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</si>
  <si>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</si>
  <si>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</si>
  <si>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</si>
  <si>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</si>
  <si>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</si>
  <si>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</si>
  <si>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</si>
  <si>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</si>
  <si>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</si>
  <si>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</si>
  <si>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</si>
  <si>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</si>
  <si>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</si>
  <si>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</si>
  <si>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</si>
  <si>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</si>
  <si>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</si>
  <si>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</si>
  <si>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</si>
  <si>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</si>
  <si>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</si>
  <si>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</si>
  <si>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</si>
  <si>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</si>
  <si>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</si>
  <si>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</si>
  <si>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</si>
  <si>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</si>
  <si>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</si>
  <si>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</si>
  <si>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</si>
  <si>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</si>
  <si>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</si>
  <si>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</si>
  <si>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</si>
  <si>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</si>
  <si>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</si>
  <si>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</si>
  <si>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</si>
  <si>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</si>
  <si>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</si>
  <si>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</si>
  <si>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</si>
  <si>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</si>
  <si>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</si>
  <si>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</si>
  <si>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</si>
  <si>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</si>
  <si>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</si>
  <si>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</si>
  <si>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</si>
  <si>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</si>
  <si>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</si>
  <si>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</si>
  <si>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</si>
  <si>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</si>
  <si>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</si>
  <si>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</si>
  <si>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</si>
  <si>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</si>
  <si>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</si>
  <si>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</si>
  <si>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</si>
  <si>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</si>
  <si>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</si>
  <si>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</si>
  <si>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</si>
  <si>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</si>
  <si>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</si>
  <si>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</si>
  <si>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</si>
  <si>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</si>
  <si>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</si>
  <si>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</si>
  <si>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</si>
  <si>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</si>
  <si>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</si>
  <si>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</si>
  <si>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</si>
  <si>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</si>
  <si>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</si>
  <si>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</si>
  <si>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</si>
  <si>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</si>
  <si>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</si>
  <si>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</si>
  <si>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</si>
  <si>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</si>
  <si>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</si>
  <si>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</si>
  <si>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</si>
  <si>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</si>
  <si>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</si>
  <si>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</si>
  <si>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</si>
  <si>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</si>
  <si>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</si>
  <si>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</si>
  <si>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</si>
  <si>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</si>
  <si>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</si>
  <si>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</si>
  <si>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</si>
  <si>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</si>
  <si>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</si>
  <si>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</si>
  <si>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</si>
  <si>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</si>
  <si>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</si>
  <si>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</si>
  <si>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</si>
  <si>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</si>
  <si>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</si>
  <si>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</si>
  <si>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</si>
  <si>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</si>
  <si>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</si>
  <si>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</si>
  <si>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</si>
  <si>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</si>
  <si>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</si>
  <si>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</si>
  <si>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</si>
  <si>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</si>
  <si>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</si>
  <si>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</si>
  <si>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</si>
  <si>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</si>
  <si>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</si>
  <si>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</si>
  <si>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</si>
  <si>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</si>
  <si>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</si>
  <si>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</si>
  <si>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</si>
  <si>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</si>
  <si>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</si>
  <si>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</si>
  <si>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</si>
  <si>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</si>
  <si>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</si>
  <si>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</si>
  <si>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</si>
  <si>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</si>
  <si>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</si>
  <si>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</si>
  <si>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</si>
  <si>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</si>
  <si>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</si>
  <si>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</si>
  <si>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</si>
  <si>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</si>
  <si>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</si>
  <si>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</si>
  <si>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</si>
  <si>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</si>
  <si>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</si>
  <si>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</si>
  <si>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</si>
  <si>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</si>
  <si>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</si>
  <si>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</si>
  <si>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</si>
  <si>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</si>
  <si>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</si>
  <si>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</si>
  <si>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</si>
  <si>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</si>
  <si>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</si>
  <si>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</si>
  <si>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</si>
  <si>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</si>
  <si>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</si>
  <si>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</si>
  <si>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</si>
  <si>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</si>
  <si>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</si>
  <si>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</si>
  <si>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</si>
  <si>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</si>
  <si>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</si>
  <si>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</si>
  <si>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</si>
  <si>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</si>
  <si>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</si>
  <si>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</si>
  <si>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</si>
  <si>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</si>
  <si>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</si>
  <si>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</si>
  <si>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</si>
  <si>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</si>
  <si>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</si>
  <si>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</si>
  <si>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</si>
  <si>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</si>
  <si>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</si>
  <si>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</si>
  <si>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</si>
  <si>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</si>
  <si>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</si>
  <si>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</si>
  <si>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</si>
  <si>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</si>
  <si>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</si>
  <si>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</si>
  <si>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</si>
  <si>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</si>
  <si>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</si>
  <si>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</si>
  <si>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</si>
  <si>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</si>
  <si>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</si>
  <si>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</si>
  <si>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</si>
  <si>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</si>
  <si>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</si>
  <si>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</si>
  <si>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</si>
  <si>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</si>
  <si>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</si>
  <si>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</si>
  <si>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</si>
  <si>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</si>
  <si>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</si>
  <si>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</si>
  <si>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</si>
  <si>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</si>
  <si>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</si>
  <si>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</si>
  <si>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</si>
  <si>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</si>
  <si>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</si>
  <si>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</si>
  <si>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</si>
  <si>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</si>
  <si>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</si>
  <si>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</si>
  <si>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</si>
  <si>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</si>
  <si>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</si>
  <si>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</si>
  <si>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</si>
  <si>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</si>
  <si>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</si>
  <si>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</si>
  <si>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</si>
  <si>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</si>
  <si>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</si>
  <si>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</si>
  <si>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</si>
  <si>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</si>
  <si>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</si>
  <si>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</si>
  <si>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</si>
  <si>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</si>
  <si>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</si>
  <si>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</si>
  <si>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</si>
  <si>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</si>
  <si>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</si>
  <si>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</si>
  <si>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</si>
  <si>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</si>
  <si>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</si>
  <si>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</si>
  <si>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</si>
  <si>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</si>
  <si>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</si>
  <si>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</si>
  <si>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</si>
  <si>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</si>
  <si>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</si>
  <si>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</si>
  <si>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</si>
  <si>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</si>
  <si>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</si>
  <si>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</si>
  <si>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</si>
  <si>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</si>
  <si>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</si>
  <si>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</si>
  <si>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</si>
  <si>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</si>
  <si>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</si>
  <si>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</si>
  <si>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</si>
  <si>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</si>
  <si>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</si>
  <si>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</si>
  <si>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</si>
  <si>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</si>
  <si>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</si>
  <si>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</si>
  <si>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</si>
  <si>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</si>
  <si>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</si>
  <si>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</si>
  <si>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</si>
  <si>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</si>
  <si>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</si>
  <si>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</si>
  <si>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</si>
  <si>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</si>
  <si>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</si>
  <si>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</si>
  <si>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</si>
  <si>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</si>
  <si>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</si>
  <si>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</si>
  <si>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</si>
  <si>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</si>
  <si>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</si>
  <si>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</si>
  <si>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</si>
  <si>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</si>
  <si>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</si>
  <si>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</si>
  <si>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</si>
  <si>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</si>
  <si>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</si>
  <si>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</si>
  <si>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</si>
  <si>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</si>
  <si>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</si>
  <si>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</si>
  <si>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</si>
  <si>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</si>
  <si>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</si>
  <si>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</si>
  <si>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</si>
  <si>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</si>
  <si>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</si>
  <si>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</si>
  <si>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</si>
  <si>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</si>
  <si>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</si>
  <si>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</si>
  <si>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</si>
  <si>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</si>
  <si>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</si>
  <si>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</si>
  <si>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</si>
  <si>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</si>
  <si>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</si>
  <si>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</si>
  <si>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</si>
  <si>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</si>
  <si>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</si>
  <si>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</si>
  <si>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</si>
  <si>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</si>
  <si>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</si>
  <si>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</si>
  <si>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</si>
  <si>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</si>
  <si>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</si>
  <si>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</si>
  <si>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</si>
  <si>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</si>
  <si>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</si>
  <si>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</si>
  <si>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</si>
  <si>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</si>
  <si>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</si>
  <si>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</si>
  <si>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</si>
  <si>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</si>
  <si>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</si>
  <si>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</si>
  <si>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</si>
  <si>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</si>
  <si>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</si>
  <si>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</si>
  <si>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</si>
  <si>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</si>
  <si>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</si>
  <si>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</si>
  <si>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</si>
  <si>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</si>
  <si>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</si>
  <si>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</si>
  <si>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</si>
  <si>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</si>
  <si>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</si>
  <si>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</si>
  <si>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</si>
  <si>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</si>
  <si>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</si>
  <si>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</si>
  <si>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</si>
  <si>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</si>
  <si>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</si>
  <si>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</si>
  <si>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</si>
  <si>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</si>
  <si>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</si>
  <si>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</si>
  <si>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</si>
  <si>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</si>
  <si>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</si>
  <si>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</si>
  <si>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</si>
  <si>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</si>
  <si>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</si>
  <si>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</si>
  <si>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</si>
  <si>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</si>
  <si>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</si>
  <si>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</si>
  <si>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</si>
  <si>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</si>
  <si>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</si>
  <si>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</si>
  <si>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</si>
  <si>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</si>
  <si>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</si>
  <si>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</si>
  <si>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</si>
  <si>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</si>
  <si>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</si>
  <si>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</si>
  <si>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</si>
  <si>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</si>
  <si>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</si>
  <si>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</si>
  <si>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</si>
  <si>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</si>
  <si>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</si>
  <si>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</si>
  <si>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</si>
  <si>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</si>
  <si>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</si>
  <si>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</si>
  <si>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</si>
  <si>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</si>
  <si>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</si>
  <si>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</si>
  <si>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</si>
  <si>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</si>
  <si>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</si>
  <si>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</si>
  <si>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</si>
  <si>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</si>
  <si>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</si>
  <si>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</si>
  <si>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</si>
  <si>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</si>
  <si>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</si>
  <si>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</si>
  <si>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</si>
  <si>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</si>
  <si>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</si>
  <si>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</si>
  <si>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</si>
  <si>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</si>
  <si>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</si>
  <si>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</si>
  <si>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</si>
  <si>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</si>
  <si>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</si>
  <si>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</si>
  <si>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</si>
  <si>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</si>
  <si>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</si>
  <si>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</si>
  <si>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</si>
  <si>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</si>
  <si>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</si>
  <si>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</si>
  <si>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</si>
  <si>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</si>
  <si>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</si>
  <si>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</si>
  <si>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</si>
  <si>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</si>
  <si>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</si>
  <si>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</si>
  <si>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</si>
  <si>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</si>
  <si>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</si>
  <si>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</si>
  <si>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</si>
  <si>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</si>
  <si>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</si>
  <si>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</si>
  <si>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</si>
  <si>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</si>
  <si>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</si>
  <si>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</si>
  <si>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</si>
  <si>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</si>
  <si>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</si>
  <si>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</si>
  <si>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</si>
  <si>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</si>
  <si>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</si>
  <si>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</si>
  <si>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</si>
  <si>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</si>
  <si>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</si>
  <si>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</si>
  <si>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</si>
  <si>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</si>
  <si>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</si>
  <si>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</si>
  <si>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</si>
  <si>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</si>
  <si>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</si>
  <si>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</si>
  <si>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</si>
  <si>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</si>
  <si>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</si>
  <si>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</si>
  <si>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</si>
  <si>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</si>
  <si>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</si>
  <si>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</si>
  <si>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</si>
  <si>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</si>
  <si>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</si>
  <si>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</si>
  <si>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</si>
  <si>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</si>
  <si>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</si>
  <si>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</si>
  <si>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</si>
  <si>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</si>
  <si>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</si>
  <si>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</si>
  <si>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</si>
  <si>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</si>
  <si>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</si>
  <si>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</si>
  <si>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</si>
  <si>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</si>
  <si>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</si>
  <si>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</si>
  <si>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</si>
  <si>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</si>
  <si>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</si>
  <si>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</si>
  <si>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</si>
  <si>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</si>
  <si>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</si>
  <si>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</si>
  <si>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</si>
  <si>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</si>
  <si>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</si>
  <si>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</si>
  <si>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</si>
  <si>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</si>
  <si>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</si>
  <si>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</si>
  <si>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</si>
  <si>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</si>
  <si>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</si>
  <si>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</si>
  <si>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</si>
  <si>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</si>
  <si>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</si>
  <si>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</si>
  <si>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</si>
  <si>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</si>
  <si>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</si>
  <si>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</si>
  <si>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</si>
  <si>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</si>
  <si>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</si>
  <si>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</si>
  <si>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</si>
  <si>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</si>
  <si>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</si>
  <si>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</si>
  <si>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</si>
  <si>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</si>
  <si>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</si>
  <si>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</si>
  <si>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</si>
  <si>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</si>
  <si>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</si>
  <si>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</si>
  <si>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</si>
  <si>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</si>
  <si>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</si>
  <si>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</si>
  <si>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</si>
  <si>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</si>
  <si>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</si>
  <si>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</si>
  <si>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</si>
  <si>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</si>
  <si>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</si>
  <si>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</si>
  <si>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</si>
  <si>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</si>
  <si>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</si>
  <si>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</si>
  <si>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</si>
  <si>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</si>
  <si>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</si>
  <si>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</si>
  <si>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</si>
  <si>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</si>
  <si>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</si>
  <si>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</si>
  <si>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</si>
  <si>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</si>
  <si>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</si>
  <si>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</si>
  <si>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</si>
  <si>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</si>
  <si>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</si>
  <si>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</si>
  <si>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</si>
  <si>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</si>
  <si>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</si>
  <si>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</si>
  <si>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</si>
  <si>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</si>
  <si>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</si>
  <si>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</si>
  <si>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</si>
  <si>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</si>
  <si>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</si>
  <si>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</si>
  <si>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</si>
  <si>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</si>
  <si>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</si>
  <si>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</si>
  <si>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</si>
  <si>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</si>
  <si>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</si>
  <si>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</si>
  <si>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</si>
  <si>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</si>
  <si>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</si>
  <si>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</si>
  <si>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</si>
  <si>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</si>
  <si>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</si>
  <si>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</si>
  <si>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</si>
  <si>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</si>
  <si>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</si>
  <si>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</si>
  <si>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</si>
  <si>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</si>
  <si>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</si>
  <si>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</si>
  <si>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</si>
  <si>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</si>
  <si>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</si>
  <si>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</si>
  <si>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</si>
  <si>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</si>
  <si>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</si>
  <si>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</si>
  <si>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</si>
  <si>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</si>
  <si>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</si>
  <si>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</si>
  <si>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</si>
  <si>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</si>
  <si>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</si>
  <si>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</si>
  <si>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</si>
  <si>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</si>
  <si>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</si>
  <si>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</si>
  <si>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</si>
  <si>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</si>
  <si>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</si>
  <si>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</si>
  <si>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</si>
  <si>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</si>
  <si>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</si>
  <si>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</si>
  <si>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</si>
  <si>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</si>
  <si>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</si>
  <si>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</si>
  <si>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</si>
  <si>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</si>
  <si>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</si>
  <si>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</si>
  <si>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</si>
  <si>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</si>
  <si>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</si>
  <si>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</si>
  <si>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</si>
  <si>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</si>
  <si>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</si>
  <si>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</si>
  <si>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</si>
  <si>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</si>
  <si>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</si>
  <si>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</si>
  <si>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</si>
  <si>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</si>
  <si>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</si>
  <si>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</si>
  <si>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</si>
  <si>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</si>
  <si>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</si>
  <si>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</si>
  <si>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</si>
  <si>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</si>
  <si>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</si>
  <si>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</si>
  <si>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</si>
  <si>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</si>
  <si>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</si>
  <si>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</si>
  <si>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</si>
  <si>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</si>
  <si>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</si>
  <si>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</si>
  <si>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</si>
  <si>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</si>
  <si>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</si>
  <si>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</si>
  <si>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</si>
  <si>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</si>
  <si>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</si>
  <si>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</si>
  <si>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</si>
  <si>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</si>
  <si>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</si>
  <si>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</si>
  <si>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</si>
  <si>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</si>
  <si>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</si>
  <si>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</si>
  <si>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</si>
  <si>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</si>
  <si>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</si>
  <si>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</si>
  <si>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</si>
  <si>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</si>
  <si>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</si>
  <si>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</si>
  <si>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</si>
  <si>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</si>
  <si>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</si>
  <si>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</si>
  <si>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</si>
  <si>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</si>
  <si>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</si>
  <si>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</si>
  <si>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</si>
  <si>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</si>
  <si>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</si>
  <si>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</si>
  <si>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</si>
  <si>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</si>
  <si>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</si>
  <si>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</si>
  <si>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</si>
  <si>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</si>
  <si>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</si>
  <si>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</si>
  <si>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</si>
  <si>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</si>
  <si>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</si>
  <si>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</si>
  <si>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</si>
  <si>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</si>
  <si>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</si>
  <si>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</si>
  <si>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</si>
  <si>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</si>
  <si>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</si>
  <si>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</si>
  <si>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</si>
  <si>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</si>
  <si>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</si>
  <si>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</si>
  <si>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</si>
  <si>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</si>
  <si>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</si>
  <si>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</si>
  <si>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</si>
  <si>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</si>
  <si>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</si>
  <si>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</si>
  <si>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</si>
  <si>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</si>
  <si>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</si>
  <si>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</si>
  <si>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</si>
  <si>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</si>
  <si>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</si>
  <si>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</si>
  <si>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</si>
  <si>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</si>
  <si>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</si>
  <si>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</si>
  <si>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</si>
  <si>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</si>
  <si>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</si>
  <si>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</si>
  <si>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</si>
  <si>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</si>
  <si>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</si>
  <si>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</si>
  <si>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</si>
  <si>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</si>
  <si>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</si>
  <si>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</si>
  <si>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</si>
  <si>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</si>
  <si>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</si>
  <si>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</si>
  <si>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</si>
  <si>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</si>
  <si>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</si>
  <si>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</si>
  <si>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</si>
  <si>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</si>
  <si>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</si>
  <si>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</si>
  <si>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</si>
  <si>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</si>
  <si>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</si>
  <si>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</si>
  <si>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</si>
  <si>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</si>
  <si>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</si>
  <si>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</si>
  <si>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</si>
  <si>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</si>
  <si>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</si>
  <si>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</si>
  <si>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</si>
  <si>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</si>
  <si>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</si>
  <si>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</si>
  <si>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</si>
  <si>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</si>
  <si>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</si>
  <si>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</si>
  <si>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</si>
  <si>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</si>
  <si>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</si>
  <si>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</si>
  <si>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</si>
  <si>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</si>
  <si>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</si>
  <si>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</si>
  <si>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</si>
  <si>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</si>
  <si>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</si>
  <si>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</si>
  <si>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</si>
  <si>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</si>
  <si>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</si>
  <si>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</si>
  <si>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</si>
  <si>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</si>
  <si>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</si>
  <si>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</si>
  <si>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</si>
  <si>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</si>
  <si>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</si>
  <si>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</si>
  <si>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</si>
  <si>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</si>
  <si>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</si>
  <si>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</si>
  <si>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</si>
  <si>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</si>
  <si>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</si>
  <si>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</si>
  <si>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</si>
  <si>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</si>
  <si>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</si>
  <si>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</si>
  <si>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</si>
  <si>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</si>
  <si>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</si>
  <si>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</si>
  <si>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</si>
  <si>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</si>
  <si>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</si>
  <si>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</si>
  <si>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</si>
  <si>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</si>
  <si>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</si>
  <si>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</si>
  <si>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</si>
  <si>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</si>
  <si>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</si>
  <si>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</si>
  <si>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</si>
  <si>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</si>
  <si>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</si>
  <si>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</si>
  <si>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</si>
  <si>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</si>
  <si>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</si>
  <si>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</si>
  <si>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</si>
  <si>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</si>
  <si>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</si>
  <si>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</si>
  <si>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</si>
  <si>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</si>
  <si>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</si>
  <si>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</si>
  <si>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</si>
  <si>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</si>
  <si>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</si>
  <si>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</si>
  <si>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</si>
  <si>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</si>
  <si>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</si>
  <si>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</si>
  <si>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</si>
  <si>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</si>
  <si>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</si>
  <si>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</si>
  <si>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</si>
  <si>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</si>
  <si>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</si>
  <si>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</si>
  <si>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</si>
  <si>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</si>
  <si>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</si>
  <si>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</si>
  <si>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</si>
  <si>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</si>
  <si>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</si>
  <si>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</si>
  <si>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</si>
  <si>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</si>
  <si>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</si>
  <si>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</si>
  <si>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</si>
  <si>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</si>
  <si>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</si>
  <si>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</si>
  <si>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</si>
  <si>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</si>
  <si>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</si>
  <si>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</si>
  <si>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</si>
  <si>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</si>
  <si>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</si>
  <si>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</si>
  <si>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</si>
  <si>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</si>
  <si>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</si>
  <si>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</si>
  <si>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</si>
  <si>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</si>
  <si>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</si>
  <si>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</si>
  <si>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</si>
  <si>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</si>
  <si>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</si>
  <si>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</si>
  <si>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</si>
  <si>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</si>
  <si>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</si>
  <si>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</si>
  <si>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</si>
  <si>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</si>
  <si>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</si>
  <si>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</si>
  <si>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</si>
  <si>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</si>
  <si>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</si>
  <si>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</si>
  <si>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</si>
  <si>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</si>
  <si>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</si>
  <si>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</si>
  <si>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</si>
  <si>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</si>
  <si>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</si>
  <si>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</si>
  <si>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</si>
  <si>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</si>
  <si>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</si>
  <si>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</si>
  <si>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</si>
  <si>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</si>
  <si>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</si>
  <si>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</si>
  <si>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</si>
  <si>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</si>
  <si>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</si>
  <si>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</si>
  <si>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</si>
  <si>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</si>
  <si>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</si>
  <si>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</si>
  <si>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</si>
  <si>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</si>
  <si>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</si>
  <si>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</si>
  <si>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</si>
  <si>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</si>
  <si>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</si>
  <si>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</si>
  <si>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</si>
  <si>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</si>
  <si>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</si>
  <si>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</si>
  <si>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</si>
  <si>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</si>
  <si>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</si>
  <si>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</si>
  <si>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</si>
  <si>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</si>
  <si>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</si>
  <si>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</si>
  <si>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</si>
  <si>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</si>
  <si>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</si>
  <si>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</si>
  <si>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</si>
  <si>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</si>
  <si>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</si>
  <si>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</si>
  <si>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</si>
  <si>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</si>
  <si>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</si>
  <si>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</si>
  <si>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</si>
  <si>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</si>
  <si>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</si>
  <si>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</si>
  <si>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</si>
  <si>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</si>
  <si>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</si>
  <si>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</si>
  <si>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</si>
  <si>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</si>
  <si>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</si>
  <si>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</si>
  <si>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</si>
  <si>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</si>
  <si>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</si>
  <si>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</si>
  <si>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</si>
  <si>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</si>
  <si>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</si>
  <si>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</si>
  <si>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</si>
  <si>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</si>
  <si>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</si>
  <si>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</si>
  <si>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</si>
  <si>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</si>
  <si>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</si>
  <si>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</si>
  <si>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</si>
  <si>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</si>
  <si>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</si>
  <si>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</si>
  <si>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</si>
  <si>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</si>
  <si>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</si>
  <si>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</si>
  <si>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</si>
  <si>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</si>
  <si>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</si>
  <si>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</si>
  <si>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</si>
  <si>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</si>
  <si>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</si>
  <si>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</si>
  <si>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</si>
  <si>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</si>
  <si>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</si>
  <si>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</si>
  <si>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</si>
  <si>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</si>
  <si>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</si>
  <si>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</si>
  <si>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</si>
  <si>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</si>
  <si>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</si>
  <si>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</si>
  <si>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</si>
  <si>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</si>
  <si>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</si>
  <si>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</si>
  <si>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</si>
  <si>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</si>
  <si>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</si>
  <si>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</si>
  <si>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</si>
  <si>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</si>
  <si>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</si>
  <si>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</si>
  <si>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</si>
  <si>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</si>
  <si>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</si>
  <si>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</si>
  <si>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</si>
  <si>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</si>
  <si>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</si>
  <si>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</si>
  <si>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</si>
  <si>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</si>
  <si>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</si>
  <si>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</si>
  <si>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</si>
  <si>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</si>
  <si>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</si>
  <si>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</si>
  <si>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</si>
  <si>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</si>
  <si>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</si>
  <si>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</si>
  <si>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</si>
  <si>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</si>
  <si>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</si>
  <si>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</si>
  <si>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</si>
  <si>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</si>
  <si>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</si>
  <si>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</si>
  <si>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</si>
  <si>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</si>
  <si>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</si>
  <si>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</si>
  <si>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</si>
  <si>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</si>
  <si>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</si>
  <si>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</si>
  <si>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</si>
  <si>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</si>
  <si>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</si>
  <si>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</si>
  <si>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</si>
  <si>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</si>
  <si>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</si>
  <si>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</si>
  <si>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</si>
  <si>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</si>
  <si>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</si>
  <si>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</si>
  <si>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</si>
  <si>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</si>
  <si>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</si>
  <si>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</si>
  <si>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</si>
  <si>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</si>
  <si>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</si>
  <si>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</si>
  <si>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</si>
  <si>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</si>
  <si>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</si>
  <si>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</si>
  <si>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</si>
  <si>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</si>
  <si>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</si>
  <si>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</si>
  <si>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</si>
  <si>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</si>
  <si>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</si>
  <si>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</si>
  <si>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</si>
  <si>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</si>
  <si>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</si>
  <si>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</si>
  <si>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</si>
  <si>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</si>
  <si>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</si>
  <si>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</si>
  <si>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</si>
  <si>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</si>
  <si>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</si>
  <si>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</si>
  <si>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</si>
  <si>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</si>
  <si>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</si>
  <si>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</si>
  <si>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</si>
  <si>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</si>
  <si>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</si>
  <si>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</si>
  <si>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</si>
  <si>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</si>
  <si>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</si>
  <si>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</si>
  <si>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</si>
  <si>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</si>
  <si>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</si>
  <si>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</si>
  <si>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</si>
  <si>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</si>
  <si>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</si>
  <si>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</si>
  <si>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</si>
  <si>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</si>
  <si>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</si>
  <si>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</si>
  <si>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</si>
  <si>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</si>
  <si>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</si>
  <si>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</si>
  <si>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</si>
  <si>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</si>
  <si>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</si>
  <si>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</si>
  <si>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</si>
  <si>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</si>
  <si>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</si>
  <si>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</si>
  <si>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</si>
  <si>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</si>
  <si>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</si>
  <si>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</si>
  <si>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</si>
  <si>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</si>
  <si>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</si>
  <si>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</si>
  <si>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</si>
  <si>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</si>
  <si>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</si>
  <si>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</si>
  <si>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</si>
  <si>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</si>
  <si>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</si>
  <si>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</si>
  <si>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</si>
  <si>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</si>
  <si>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</si>
  <si>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</si>
  <si>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</si>
  <si>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</si>
  <si>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</si>
  <si>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</si>
  <si>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</si>
  <si>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</si>
  <si>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</si>
  <si>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</si>
  <si>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</si>
  <si>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</si>
  <si>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</si>
  <si>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</si>
  <si>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</si>
  <si>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</si>
  <si>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</si>
  <si>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</si>
  <si>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</si>
  <si>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</si>
  <si>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</si>
  <si>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</si>
  <si>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</si>
  <si>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</si>
  <si>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</si>
  <si>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</si>
  <si>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</si>
  <si>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</si>
  <si>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</si>
  <si>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</si>
  <si>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</si>
  <si>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</si>
  <si>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</si>
  <si>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</si>
  <si>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</si>
  <si>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</si>
  <si>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</si>
  <si>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</si>
  <si>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</si>
  <si>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</si>
  <si>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</si>
  <si>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</si>
  <si>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</si>
  <si>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</si>
  <si>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</si>
  <si>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</si>
  <si>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</si>
  <si>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</si>
  <si>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</si>
  <si>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</si>
  <si>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</si>
  <si>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</si>
  <si>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</si>
  <si>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</si>
  <si>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</si>
  <si>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</si>
  <si>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</si>
  <si>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</si>
  <si>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</si>
  <si>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</si>
  <si>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</si>
  <si>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</si>
  <si>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</si>
  <si>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</si>
  <si>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</si>
  <si>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</si>
  <si>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</si>
  <si>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</si>
  <si>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</si>
  <si>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</si>
  <si>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</si>
  <si>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</si>
  <si>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</si>
  <si>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</si>
  <si>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</si>
  <si>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</si>
  <si>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</si>
  <si>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</si>
  <si>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</si>
  <si>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</si>
  <si>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</si>
  <si>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</si>
  <si>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</si>
  <si>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</si>
  <si>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</si>
  <si>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</si>
  <si>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</si>
  <si>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</si>
  <si>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</si>
  <si>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</si>
  <si>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</si>
  <si>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</si>
  <si>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</si>
  <si>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</si>
  <si>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</si>
  <si>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</si>
  <si>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</si>
  <si>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</si>
  <si>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</si>
  <si>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</si>
  <si>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</si>
  <si>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</si>
  <si>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</si>
  <si>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</si>
  <si>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</si>
  <si>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</si>
  <si>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</si>
  <si>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</si>
  <si>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</si>
  <si>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</si>
  <si>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</si>
  <si>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</si>
  <si>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</si>
  <si>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</si>
  <si>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</si>
  <si>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</si>
  <si>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</si>
  <si>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</si>
  <si>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</si>
  <si>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</si>
  <si>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</si>
  <si>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</si>
  <si>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</si>
  <si>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</si>
  <si>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</si>
  <si>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</si>
  <si>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</si>
  <si>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</si>
  <si>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</si>
  <si>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</si>
  <si>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</si>
  <si>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</si>
  <si>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</si>
  <si>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</si>
  <si>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</si>
  <si>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</si>
  <si>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</si>
  <si>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</si>
  <si>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</si>
  <si>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</si>
  <si>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</si>
  <si>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</si>
  <si>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</si>
  <si>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</si>
  <si>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</si>
  <si>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</si>
  <si>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</si>
  <si>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</si>
  <si>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</si>
  <si>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</si>
  <si>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</si>
  <si>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</si>
  <si>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</si>
  <si>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</si>
  <si>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</si>
  <si>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</si>
  <si>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</si>
  <si>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</si>
  <si>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</si>
  <si>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</si>
  <si>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</si>
  <si>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</si>
  <si>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</si>
  <si>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</si>
  <si>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</si>
  <si>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</si>
  <si>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</si>
  <si>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</si>
  <si>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</si>
  <si>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</si>
  <si>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</si>
  <si>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</si>
  <si>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</si>
  <si>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</si>
  <si>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</si>
  <si>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</si>
  <si>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</si>
  <si>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</si>
  <si>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</si>
  <si>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</si>
  <si>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</si>
  <si>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</si>
  <si>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</si>
  <si>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</si>
  <si>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</si>
  <si>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</si>
  <si>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</si>
  <si>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</si>
  <si>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</si>
  <si>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</si>
  <si>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</si>
  <si>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</si>
  <si>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</si>
  <si>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</si>
  <si>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</si>
  <si>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</si>
  <si>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</si>
  <si>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</si>
  <si>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</si>
  <si>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</si>
  <si>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</si>
  <si>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</si>
  <si>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</si>
  <si>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</si>
  <si>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</si>
  <si>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</si>
  <si>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</si>
  <si>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</si>
  <si>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</si>
  <si>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</si>
  <si>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</si>
  <si>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</si>
  <si>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</si>
  <si>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</si>
  <si>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</si>
  <si>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</si>
  <si>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</si>
  <si>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</si>
  <si>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</si>
  <si>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</si>
  <si>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</si>
  <si>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</si>
  <si>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</si>
  <si>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</si>
  <si>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</si>
  <si>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</si>
  <si>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</si>
  <si>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</si>
  <si>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</si>
  <si>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</si>
  <si>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</si>
  <si>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</si>
  <si>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</si>
  <si>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</si>
  <si>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</si>
  <si>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</si>
  <si>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</si>
  <si>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</si>
  <si>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</si>
  <si>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</si>
  <si>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</si>
  <si>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</si>
  <si>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</si>
  <si>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</si>
  <si>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</si>
  <si>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</si>
  <si>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</si>
  <si>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</si>
  <si>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</si>
  <si>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</si>
  <si>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</si>
  <si>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</si>
  <si>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</si>
  <si>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</si>
  <si>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</si>
  <si>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</si>
  <si>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</si>
  <si>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</si>
  <si>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</si>
  <si>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</si>
  <si>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</si>
  <si>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</si>
  <si>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</si>
  <si>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</si>
  <si>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</si>
  <si>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</si>
  <si>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</si>
  <si>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</si>
  <si>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</si>
  <si>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</si>
  <si>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</si>
  <si>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</si>
  <si>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</si>
  <si>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</si>
  <si>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</si>
  <si>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</si>
  <si>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</si>
  <si>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</si>
  <si>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</si>
  <si>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</si>
  <si>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</si>
  <si>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</si>
  <si>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</si>
  <si>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</si>
  <si>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</si>
  <si>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</si>
  <si>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</si>
  <si>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</si>
  <si>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</si>
  <si>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</si>
  <si>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</si>
  <si>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</si>
  <si>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</si>
  <si>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</si>
  <si>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</si>
  <si>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</si>
  <si>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</si>
  <si>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</si>
  <si>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</si>
  <si>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</si>
  <si>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</si>
  <si>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</si>
  <si>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</si>
  <si>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</si>
  <si>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</si>
  <si>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</si>
  <si>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</si>
  <si>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</si>
  <si>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</si>
  <si>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</si>
  <si>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</si>
  <si>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</si>
  <si>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</si>
  <si>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</si>
  <si>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</si>
  <si>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</si>
  <si>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</si>
  <si>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</si>
  <si>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</si>
  <si>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</si>
  <si>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</si>
  <si>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</si>
  <si>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</si>
  <si>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</si>
  <si>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</si>
  <si>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</si>
  <si>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</si>
  <si>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</si>
  <si>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</si>
  <si>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</si>
  <si>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</si>
  <si>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</si>
  <si>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</si>
  <si>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</si>
  <si>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</si>
  <si>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</si>
  <si>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</si>
  <si>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</si>
  <si>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</si>
  <si>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</si>
  <si>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</si>
  <si>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</si>
  <si>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</si>
  <si>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</si>
  <si>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</si>
  <si>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</si>
  <si>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</si>
  <si>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</si>
  <si>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</si>
  <si>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</si>
  <si>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</si>
  <si>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</si>
  <si>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</si>
  <si>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</si>
  <si>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</si>
  <si>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</si>
  <si>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</si>
  <si>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</si>
  <si>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</si>
  <si>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</si>
  <si>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</si>
  <si>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</si>
  <si>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</si>
  <si>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</si>
  <si>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</si>
  <si>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</si>
  <si>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</si>
  <si>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</si>
  <si>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</si>
  <si>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</si>
  <si>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</si>
  <si>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</si>
  <si>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</si>
  <si>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</si>
  <si>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</si>
  <si>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</si>
  <si>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</si>
  <si>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</si>
  <si>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</si>
  <si>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</si>
  <si>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</si>
  <si>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</si>
  <si>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</si>
  <si>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</si>
  <si>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</si>
  <si>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</si>
  <si>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</si>
  <si>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</si>
  <si>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</si>
  <si>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</si>
  <si>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</si>
  <si>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</si>
  <si>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</si>
  <si>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</si>
  <si>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</si>
  <si>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</si>
  <si>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</si>
  <si>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</si>
  <si>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</si>
  <si>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</si>
  <si>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</si>
  <si>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</si>
  <si>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</si>
  <si>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</si>
  <si>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</si>
  <si>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</si>
  <si>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</si>
  <si>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</si>
  <si>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</si>
  <si>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</si>
  <si>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</si>
  <si>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</si>
  <si>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</si>
  <si>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</si>
  <si>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</si>
  <si>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</si>
  <si>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</si>
  <si>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</si>
  <si>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</si>
  <si>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</si>
  <si>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</si>
  <si>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</si>
  <si>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</si>
  <si>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</si>
  <si>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</si>
  <si>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</si>
  <si>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</si>
  <si>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</si>
  <si>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</si>
  <si>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</si>
  <si>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</si>
  <si>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</si>
  <si>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</si>
  <si>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</si>
  <si>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</si>
  <si>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</si>
  <si>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</si>
  <si>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</si>
  <si>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</si>
  <si>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</si>
  <si>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</si>
  <si>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</si>
  <si>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</si>
  <si>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</si>
  <si>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</si>
  <si>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</si>
  <si>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</si>
  <si>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</si>
  <si>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</si>
  <si>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</si>
  <si>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</si>
  <si>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</si>
  <si>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</si>
  <si>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</si>
  <si>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</si>
  <si>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</si>
  <si>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</si>
  <si>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</si>
  <si>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</si>
  <si>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</si>
  <si>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</si>
  <si>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</si>
  <si>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</si>
  <si>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</si>
  <si>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</si>
  <si>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</si>
  <si>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</si>
  <si>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</si>
  <si>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</si>
  <si>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</si>
  <si>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</si>
  <si>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</si>
  <si>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</si>
  <si>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</si>
  <si>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</si>
  <si>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</si>
  <si>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</si>
  <si>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</si>
  <si>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</si>
  <si>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</si>
  <si>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</si>
  <si>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</si>
  <si>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</si>
  <si>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</si>
  <si>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</si>
  <si>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</si>
  <si>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</si>
  <si>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</si>
  <si>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</si>
  <si>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</si>
  <si>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</si>
  <si>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</si>
  <si>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</si>
  <si>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</si>
  <si>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</si>
  <si>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</si>
  <si>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</si>
  <si>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</si>
  <si>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</si>
  <si>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</si>
  <si>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</si>
  <si>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</si>
  <si>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</si>
  <si>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</si>
  <si>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</si>
  <si>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</si>
  <si>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</si>
  <si>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</si>
  <si>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</si>
  <si>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</si>
  <si>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</si>
  <si>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</si>
  <si>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</si>
  <si>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</si>
  <si>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</si>
  <si>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</si>
  <si>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</si>
  <si>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</si>
  <si>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</si>
  <si>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</si>
  <si>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</si>
  <si>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</si>
  <si>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</si>
  <si>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</si>
  <si>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</si>
  <si>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</si>
  <si>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</si>
  <si>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</si>
  <si>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</si>
  <si>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</si>
  <si>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</si>
  <si>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</si>
  <si>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</si>
  <si>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</si>
  <si>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</si>
  <si>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</si>
  <si>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</si>
  <si>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</si>
  <si>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</si>
  <si>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</si>
  <si>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</si>
  <si>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</si>
  <si>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</si>
  <si>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</si>
  <si>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</si>
  <si>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</si>
  <si>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</si>
  <si>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</si>
  <si>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</si>
  <si>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</si>
  <si>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</si>
  <si>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</si>
  <si>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</si>
  <si>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</si>
  <si>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</si>
  <si>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</si>
  <si>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</si>
  <si>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</si>
  <si>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</si>
  <si>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</si>
  <si>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</si>
  <si>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</si>
  <si>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</si>
  <si>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</si>
  <si>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</si>
  <si>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</si>
  <si>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</si>
  <si>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</si>
  <si>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</si>
  <si>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</si>
  <si>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</si>
  <si>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</si>
  <si>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</si>
  <si>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</si>
  <si>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</si>
  <si>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</si>
  <si>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</si>
  <si>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</si>
  <si>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</si>
  <si>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</si>
  <si>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</si>
  <si>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</si>
  <si>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</si>
  <si>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</si>
  <si>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</si>
  <si>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</si>
  <si>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</si>
  <si>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</si>
  <si>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</si>
  <si>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</si>
  <si>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</si>
  <si>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</si>
  <si>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</si>
  <si>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</si>
  <si>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</si>
  <si>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</si>
  <si>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</si>
  <si>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</si>
  <si>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</si>
  <si>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</si>
  <si>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</si>
  <si>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</si>
  <si>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</si>
  <si>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</si>
  <si>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</si>
  <si>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</si>
  <si>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</si>
  <si>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</si>
  <si>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</si>
  <si>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</si>
  <si>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</si>
  <si>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</si>
  <si>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</si>
  <si>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</si>
  <si>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</si>
  <si>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</si>
  <si>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</si>
  <si>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</si>
  <si>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</si>
  <si>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</si>
  <si>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</si>
  <si>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</si>
  <si>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</si>
  <si>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</si>
  <si>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</si>
  <si>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</si>
  <si>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</si>
  <si>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</si>
  <si>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</si>
  <si>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</si>
  <si>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</si>
  <si>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</si>
  <si>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</si>
  <si>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</si>
  <si>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</si>
  <si>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</si>
  <si>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</si>
  <si>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</si>
  <si>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</si>
  <si>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</si>
  <si>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</si>
  <si>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</si>
  <si>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</si>
  <si>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</si>
  <si>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</si>
  <si>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</si>
  <si>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</si>
  <si>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</si>
  <si>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</si>
  <si>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</si>
  <si>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</si>
  <si>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</si>
  <si>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</si>
  <si>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</si>
  <si>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</si>
  <si>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</si>
  <si>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</si>
  <si>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</si>
  <si>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</si>
  <si>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</si>
  <si>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</si>
  <si>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</si>
  <si>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</si>
  <si>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</si>
  <si>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</si>
  <si>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</si>
  <si>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</si>
  <si>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</si>
  <si>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</si>
  <si>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</si>
  <si>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</si>
  <si>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</si>
  <si>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</si>
  <si>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</si>
  <si>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</si>
  <si>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</si>
  <si>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</si>
  <si>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</si>
  <si>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</si>
  <si>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</si>
  <si>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</si>
  <si>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</si>
  <si>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</si>
  <si>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</si>
  <si>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</si>
  <si>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</si>
  <si>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</si>
  <si>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</si>
  <si>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</si>
  <si>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</si>
  <si>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</si>
  <si>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</si>
  <si>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</si>
  <si>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</si>
  <si>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</si>
  <si>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</si>
  <si>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</si>
  <si>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</si>
  <si>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</si>
  <si>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</si>
  <si>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</si>
  <si>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</si>
  <si>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</si>
  <si>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</si>
  <si>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</si>
  <si>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</si>
  <si>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</si>
  <si>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</si>
  <si>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</si>
  <si>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</si>
  <si>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</si>
  <si>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</si>
  <si>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</si>
  <si>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</si>
  <si>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</si>
  <si>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</si>
  <si>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</si>
  <si>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</si>
  <si>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</si>
  <si>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</si>
  <si>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</si>
  <si>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</si>
  <si>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</si>
  <si>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</si>
  <si>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</si>
  <si>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</si>
  <si>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</si>
  <si>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</si>
  <si>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</si>
  <si>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</si>
  <si>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</si>
  <si>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</si>
  <si>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</si>
  <si>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</si>
  <si>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</si>
  <si>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</si>
  <si>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</si>
  <si>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</si>
  <si>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</si>
  <si>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</si>
  <si>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</si>
  <si>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</si>
  <si>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</si>
  <si>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</si>
  <si>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</si>
  <si>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</si>
  <si>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</si>
  <si>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</si>
  <si>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</si>
  <si>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</si>
  <si>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</si>
  <si>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</si>
  <si>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</si>
  <si>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</si>
  <si>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</si>
  <si>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</si>
  <si>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</si>
  <si>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</si>
  <si>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</si>
  <si>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</si>
  <si>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</si>
  <si>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</si>
  <si>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</si>
  <si>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</si>
  <si>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</si>
  <si>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</si>
  <si>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</si>
  <si>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</si>
  <si>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</si>
  <si>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</si>
  <si>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</si>
  <si>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</si>
  <si>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</si>
  <si>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</si>
  <si>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</si>
  <si>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</si>
  <si>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</si>
  <si>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</si>
  <si>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</si>
  <si>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</si>
  <si>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</si>
  <si>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</si>
  <si>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</si>
  <si>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</si>
  <si>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</si>
  <si>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</si>
  <si>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</si>
  <si>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</si>
  <si>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</si>
  <si>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</si>
  <si>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</si>
  <si>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</si>
  <si>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</si>
  <si>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</si>
  <si>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</si>
  <si>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</si>
  <si>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</si>
  <si>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</si>
  <si>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</si>
  <si>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</si>
  <si>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</si>
  <si>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</si>
  <si>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</si>
  <si>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</si>
  <si>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</si>
  <si>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</si>
  <si>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</si>
  <si>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</si>
  <si>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</si>
  <si>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</si>
  <si>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</si>
  <si>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</si>
  <si>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</si>
  <si>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</si>
  <si>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</si>
  <si>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</si>
  <si>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</si>
  <si>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</si>
  <si>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</si>
  <si>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</si>
  <si>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</si>
  <si>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</si>
  <si>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</si>
  <si>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</si>
  <si>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</si>
  <si>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</si>
  <si>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</si>
  <si>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</si>
  <si>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</si>
  <si>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</si>
  <si>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</si>
  <si>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</si>
  <si>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</si>
  <si>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</si>
  <si>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</si>
  <si>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</si>
  <si>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</si>
  <si>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</si>
  <si>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</si>
  <si>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</si>
  <si>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</si>
  <si>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</si>
  <si>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</si>
  <si>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</si>
  <si>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</si>
  <si>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</si>
  <si>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</si>
  <si>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</si>
  <si>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</si>
  <si>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</si>
  <si>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</si>
  <si>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</si>
  <si>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</si>
  <si>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</si>
  <si>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</si>
  <si>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</si>
  <si>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</si>
  <si>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</si>
  <si>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</si>
  <si>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</si>
  <si>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</si>
  <si>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</si>
  <si>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</si>
  <si>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</si>
  <si>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</si>
  <si>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</si>
  <si>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</si>
  <si>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</si>
  <si>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</si>
  <si>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</si>
  <si>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</si>
  <si>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</si>
  <si>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</si>
  <si>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</si>
  <si>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</si>
  <si>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</si>
  <si>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</si>
  <si>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</si>
  <si>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</si>
  <si>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</si>
  <si>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</si>
  <si>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</si>
  <si>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</si>
  <si>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</si>
  <si>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</si>
  <si>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</si>
  <si>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</si>
  <si>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</si>
  <si>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</si>
  <si>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</si>
  <si>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</si>
  <si>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</si>
  <si>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</si>
  <si>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</si>
  <si>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</si>
  <si>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</si>
  <si>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</si>
  <si>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</si>
  <si>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</si>
  <si>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</si>
  <si>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</si>
  <si>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</si>
  <si>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</si>
  <si>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</si>
  <si>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</si>
  <si>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</si>
  <si>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</si>
  <si>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</si>
  <si>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</si>
  <si>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</si>
  <si>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</si>
  <si>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</si>
  <si>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</si>
  <si>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</si>
  <si>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</si>
  <si>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</si>
  <si>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</si>
  <si>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</si>
  <si>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</si>
  <si>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</si>
  <si>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</si>
  <si>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</si>
  <si>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</si>
  <si>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</si>
  <si>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</si>
  <si>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</si>
  <si>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</si>
  <si>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</si>
  <si>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</si>
  <si>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</si>
  <si>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</si>
  <si>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</si>
  <si>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</si>
  <si>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</si>
  <si>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</si>
  <si>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</si>
  <si>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</si>
  <si>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</si>
  <si>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</si>
  <si>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</si>
  <si>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</si>
  <si>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</si>
  <si>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</si>
  <si>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</si>
  <si>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</si>
  <si>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</si>
  <si>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</si>
  <si>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</si>
  <si>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</si>
  <si>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</si>
  <si>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</si>
  <si>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</si>
  <si>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</si>
  <si>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</si>
  <si>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</si>
  <si>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</si>
  <si>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</si>
  <si>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</si>
  <si>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</si>
  <si>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</si>
  <si>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</si>
  <si>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</si>
  <si>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</si>
  <si>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</si>
  <si>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</si>
  <si>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</si>
  <si>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</si>
  <si>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</si>
  <si>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</si>
  <si>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</si>
  <si>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</si>
  <si>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</si>
  <si>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</si>
  <si>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</si>
  <si>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</si>
  <si>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</si>
  <si>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</si>
  <si>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</si>
  <si>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</si>
  <si>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</si>
  <si>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</si>
  <si>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</si>
  <si>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</si>
  <si>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</si>
  <si>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</si>
  <si>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</si>
  <si>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</si>
  <si>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</si>
  <si>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</si>
  <si>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</si>
  <si>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</si>
  <si>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</si>
  <si>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</si>
  <si>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</si>
  <si>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</si>
  <si>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</si>
  <si>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</si>
  <si>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</si>
  <si>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</si>
  <si>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</si>
  <si>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</si>
  <si>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</si>
  <si>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</si>
  <si>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</si>
  <si>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</si>
  <si>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</si>
  <si>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</si>
  <si>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</si>
  <si>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</si>
  <si>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</si>
  <si>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</si>
  <si>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</si>
  <si>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</si>
  <si>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</si>
  <si>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</si>
  <si>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</si>
  <si>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</si>
  <si>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</si>
  <si>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</si>
  <si>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</si>
  <si>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</si>
  <si>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</si>
  <si>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</si>
  <si>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</si>
  <si>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</si>
  <si>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</si>
  <si>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</si>
  <si>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</si>
  <si>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</si>
  <si>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</si>
  <si>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</si>
  <si>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</si>
  <si>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</si>
  <si>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</si>
  <si>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</si>
  <si>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</si>
  <si>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</si>
  <si>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</si>
  <si>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</si>
  <si>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</si>
  <si>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</si>
  <si>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</si>
  <si>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</si>
  <si>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</si>
  <si>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</si>
  <si>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</si>
  <si>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</si>
  <si>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</si>
  <si>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</si>
  <si>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</si>
  <si>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</si>
  <si>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</si>
  <si>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</si>
  <si>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</si>
  <si>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</si>
  <si>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</si>
  <si>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</si>
  <si>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</si>
  <si>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</si>
  <si>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</si>
  <si>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</si>
  <si>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</si>
  <si>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</si>
  <si>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</si>
  <si>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</si>
  <si>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</si>
  <si>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</si>
  <si>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</si>
  <si>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</si>
  <si>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</si>
  <si>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</si>
  <si>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</si>
  <si>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</si>
  <si>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</si>
  <si>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</si>
  <si>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</si>
  <si>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</si>
  <si>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</si>
  <si>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</si>
  <si>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</si>
  <si>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</si>
  <si>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</si>
  <si>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</si>
  <si>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</si>
  <si>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</si>
  <si>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</si>
  <si>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</si>
  <si>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</si>
  <si>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</si>
  <si>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</si>
  <si>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</si>
  <si>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</si>
  <si>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</si>
  <si>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</si>
  <si>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</si>
  <si>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</si>
  <si>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</si>
  <si>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</si>
  <si>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</si>
  <si>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</si>
  <si>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</si>
  <si>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</si>
  <si>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</si>
  <si>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</si>
  <si>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</si>
  <si>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</si>
  <si>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</si>
  <si>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</si>
  <si>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</si>
  <si>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</si>
  <si>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</si>
  <si>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</si>
  <si>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</si>
  <si>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</si>
  <si>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</si>
  <si>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</si>
  <si>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</si>
  <si>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</si>
  <si>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</si>
  <si>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</si>
  <si>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</si>
  <si>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</si>
  <si>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</si>
  <si>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</si>
  <si>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</si>
  <si>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</si>
  <si>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</si>
  <si>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</si>
  <si>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</si>
  <si>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</si>
  <si>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</si>
  <si>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</si>
  <si>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</si>
  <si>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</si>
  <si>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</si>
  <si>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</si>
  <si>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</si>
  <si>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</si>
  <si>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</si>
  <si>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</si>
  <si>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</si>
  <si>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</si>
  <si>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</si>
  <si>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</si>
  <si>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</si>
  <si>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</si>
  <si>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</si>
  <si>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</si>
  <si>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</si>
  <si>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</si>
  <si>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</si>
  <si>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</si>
  <si>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</si>
  <si>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</si>
  <si>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</si>
  <si>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</si>
  <si>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</si>
  <si>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</si>
  <si>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</si>
  <si>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</si>
  <si>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</si>
  <si>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</si>
  <si>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</si>
  <si>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</si>
  <si>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</si>
  <si>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</si>
  <si>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</si>
  <si>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</si>
  <si>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</si>
  <si>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</si>
  <si>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</si>
  <si>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</si>
  <si>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</si>
  <si>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</si>
  <si>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</si>
  <si>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</si>
  <si>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</si>
  <si>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</si>
  <si>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</si>
  <si>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</si>
  <si>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</si>
  <si>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</si>
  <si>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</si>
  <si>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</si>
  <si>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</si>
  <si>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</si>
  <si>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</si>
  <si>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</si>
  <si>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</si>
  <si>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</si>
  <si>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</si>
  <si>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</si>
  <si>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</si>
  <si>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</si>
  <si>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</si>
  <si>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</si>
  <si>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</si>
  <si>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</si>
  <si>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</si>
  <si>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</si>
  <si>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</si>
  <si>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</si>
  <si>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</si>
  <si>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</si>
  <si>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</si>
  <si>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</si>
  <si>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</si>
  <si>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</si>
  <si>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</si>
  <si>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</si>
  <si>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</si>
  <si>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</si>
  <si>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</si>
  <si>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</si>
  <si>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</si>
  <si>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</si>
  <si>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</si>
  <si>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</si>
  <si>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</si>
  <si>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</si>
  <si>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</si>
  <si>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</si>
  <si>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</si>
  <si>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</si>
  <si>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</si>
  <si>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</si>
  <si>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</si>
  <si>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</si>
  <si>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</si>
  <si>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</si>
  <si>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</si>
  <si>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</si>
  <si>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</si>
  <si>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</si>
  <si>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</si>
  <si>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</si>
  <si>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</si>
  <si>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</si>
  <si>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</si>
  <si>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</si>
  <si>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</si>
  <si>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</si>
  <si>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</si>
  <si>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</si>
  <si>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</si>
  <si>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</si>
  <si>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</si>
  <si>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</si>
  <si>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</si>
  <si>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</si>
  <si>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</si>
  <si>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</si>
  <si>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</si>
  <si>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</si>
  <si>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</si>
  <si>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</si>
  <si>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</si>
  <si>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</si>
  <si>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</si>
  <si>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</si>
  <si>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</si>
  <si>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</si>
  <si>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</si>
  <si>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</si>
  <si>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</si>
  <si>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</si>
  <si>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</si>
  <si>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</si>
  <si>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</si>
  <si>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</si>
  <si>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</si>
  <si>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</si>
  <si>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</si>
  <si>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</si>
  <si>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</si>
  <si>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</si>
  <si>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</si>
  <si>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</si>
  <si>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</si>
  <si>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</si>
  <si>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</si>
  <si>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</si>
  <si>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</si>
  <si>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</si>
  <si>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</si>
  <si>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</si>
  <si>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</si>
  <si>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</si>
  <si>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</si>
  <si>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</si>
  <si>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</si>
  <si>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</si>
  <si>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</si>
  <si>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</si>
  <si>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</si>
  <si>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</si>
  <si>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</si>
  <si>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</si>
  <si>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</si>
  <si>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</si>
  <si>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</si>
  <si>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</si>
  <si>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</si>
  <si>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</si>
  <si>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</si>
  <si>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</si>
  <si>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</si>
  <si>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</si>
  <si>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</si>
  <si>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</si>
  <si>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</si>
  <si>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</si>
  <si>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</si>
  <si>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</si>
  <si>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</si>
  <si>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</si>
  <si>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</si>
  <si>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</si>
  <si>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</si>
  <si>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</si>
  <si>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</si>
  <si>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</si>
  <si>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</si>
  <si>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</si>
  <si>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</si>
  <si>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</si>
  <si>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</si>
  <si>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</si>
  <si>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</si>
  <si>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</si>
  <si>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</si>
  <si>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</si>
  <si>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</si>
  <si>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</si>
  <si>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</si>
  <si>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</si>
  <si>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</si>
  <si>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</si>
  <si>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</si>
  <si>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</si>
  <si>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</si>
  <si>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</si>
  <si>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</si>
  <si>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</si>
  <si>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</si>
  <si>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</si>
  <si>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</si>
  <si>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</si>
  <si>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</si>
  <si>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</si>
  <si>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</si>
  <si>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</si>
  <si>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</si>
  <si>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</si>
  <si>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</si>
  <si>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</si>
  <si>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</si>
  <si>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</si>
  <si>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</si>
  <si>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</si>
  <si>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</si>
  <si>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</si>
  <si>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</si>
  <si>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</si>
  <si>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</si>
  <si>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</si>
  <si>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</si>
  <si>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</si>
  <si>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</si>
  <si>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</si>
  <si>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</si>
  <si>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</si>
  <si>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</si>
  <si>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</si>
  <si>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</si>
  <si>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</si>
  <si>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</si>
  <si>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</si>
  <si>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</si>
  <si>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</si>
  <si>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</si>
  <si>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</si>
  <si>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</si>
  <si>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</si>
  <si>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</si>
  <si>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</si>
  <si>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</si>
  <si>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</si>
  <si>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</si>
  <si>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</si>
  <si>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</si>
  <si>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</si>
  <si>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</si>
  <si>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</si>
  <si>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</si>
  <si>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</si>
  <si>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</si>
  <si>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</si>
  <si>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</si>
  <si>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</si>
  <si>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</si>
  <si>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</si>
  <si>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</si>
  <si>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</si>
  <si>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</si>
  <si>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</si>
  <si>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</si>
  <si>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</si>
  <si>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</si>
  <si>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</si>
  <si>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</si>
  <si>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</si>
  <si>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</si>
  <si>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</si>
  <si>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</si>
  <si>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</si>
  <si>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</si>
  <si>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</si>
  <si>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</si>
  <si>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</si>
  <si>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</si>
  <si>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</si>
  <si>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</si>
  <si>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</si>
  <si>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</si>
  <si>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</si>
  <si>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</si>
  <si>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</si>
  <si>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</si>
  <si>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</si>
  <si>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</si>
  <si>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</si>
  <si>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</si>
  <si>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</si>
  <si>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</si>
  <si>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</si>
  <si>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</si>
  <si>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</si>
  <si>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</si>
  <si>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</si>
  <si>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</si>
  <si>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</si>
  <si>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</si>
  <si>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</si>
  <si>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</si>
  <si>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</si>
  <si>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</si>
  <si>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</si>
  <si>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</si>
  <si>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</si>
  <si>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</si>
  <si>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</si>
  <si>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</si>
  <si>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</si>
  <si>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</si>
  <si>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</si>
  <si>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</si>
  <si>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</si>
  <si>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</si>
  <si>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</si>
  <si>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</si>
  <si>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</si>
  <si>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</si>
  <si>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</si>
  <si>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</si>
  <si>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</si>
  <si>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</si>
  <si>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</si>
  <si>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</si>
  <si>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</si>
  <si>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</si>
  <si>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</si>
  <si>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</si>
  <si>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</si>
  <si>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</si>
  <si>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</si>
  <si>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</si>
  <si>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</si>
  <si>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</si>
  <si>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</si>
  <si>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</si>
  <si>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</si>
  <si>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</si>
  <si>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</si>
  <si>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</si>
  <si>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</si>
  <si>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</si>
  <si>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</si>
  <si>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</si>
  <si>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</si>
  <si>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</si>
  <si>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</si>
  <si>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</si>
  <si>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</si>
  <si>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</si>
  <si>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</si>
  <si>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</si>
  <si>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</si>
  <si>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</si>
  <si>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</si>
  <si>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</si>
  <si>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</si>
  <si>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</si>
  <si>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</si>
  <si>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</si>
  <si>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</si>
  <si>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</si>
  <si>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</si>
  <si>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</si>
  <si>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</si>
  <si>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</si>
  <si>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</si>
  <si>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</si>
  <si>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</si>
  <si>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</si>
  <si>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</si>
  <si>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</si>
  <si>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</si>
  <si>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</si>
  <si>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</si>
  <si>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</si>
  <si>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</si>
  <si>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</si>
  <si>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</si>
  <si>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</si>
  <si>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</si>
  <si>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</si>
  <si>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</si>
  <si>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</si>
  <si>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</si>
  <si>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</si>
  <si>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</si>
  <si>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</si>
  <si>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</si>
  <si>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</si>
  <si>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</si>
  <si>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</si>
  <si>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</si>
  <si>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</si>
  <si>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</si>
  <si>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</si>
  <si>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</si>
  <si>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</si>
  <si>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</si>
  <si>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</si>
  <si>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</si>
  <si>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</si>
  <si>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</si>
  <si>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</si>
  <si>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</si>
  <si>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</si>
  <si>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</si>
  <si>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</si>
  <si>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</si>
  <si>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</si>
  <si>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</si>
  <si>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</si>
  <si>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</si>
  <si>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</si>
  <si>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</si>
  <si>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</si>
  <si>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</si>
  <si>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</si>
  <si>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</si>
  <si>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</si>
  <si>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</si>
  <si>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</si>
  <si>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</si>
  <si>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</si>
  <si>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</si>
  <si>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</si>
  <si>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</si>
  <si>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</si>
  <si>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</si>
  <si>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</si>
  <si>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</si>
  <si>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</si>
  <si>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</si>
  <si>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</si>
  <si>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</si>
  <si>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</si>
  <si>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</si>
  <si>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</si>
  <si>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</si>
  <si>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</si>
  <si>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</si>
  <si>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</si>
  <si>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</si>
  <si>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</si>
  <si>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</si>
  <si>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</si>
  <si>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</si>
  <si>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</si>
  <si>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</si>
  <si>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</si>
  <si>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</si>
  <si>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</si>
  <si>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</si>
  <si>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</si>
  <si>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</si>
  <si>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</si>
  <si>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</si>
  <si>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</si>
  <si>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</si>
  <si>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</si>
  <si>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</si>
  <si>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</si>
  <si>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</si>
  <si>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</si>
  <si>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</si>
  <si>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</si>
  <si>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</si>
  <si>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</si>
  <si>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</si>
  <si>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</si>
  <si>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</si>
  <si>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</si>
  <si>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</si>
  <si>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</si>
  <si>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</si>
  <si>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</si>
  <si>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</si>
  <si>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</si>
  <si>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</si>
  <si>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</si>
  <si>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</si>
  <si>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</si>
  <si>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</si>
  <si>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</si>
  <si>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</si>
  <si>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</si>
  <si>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</si>
  <si>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</si>
  <si>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</si>
  <si>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</si>
  <si>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</si>
  <si>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</si>
  <si>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</si>
  <si>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</si>
  <si>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</si>
  <si>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</si>
  <si>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</si>
  <si>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</si>
  <si>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</si>
  <si>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</si>
  <si>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</si>
  <si>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</si>
  <si>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</si>
  <si>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</si>
  <si>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</si>
  <si>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</si>
  <si>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</si>
  <si>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</si>
  <si>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</si>
  <si>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</si>
  <si>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</si>
  <si>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</si>
  <si>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</si>
  <si>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</si>
  <si>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</si>
  <si>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</si>
  <si>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</si>
  <si>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</si>
  <si>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</si>
  <si>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</si>
  <si>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</si>
  <si>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</si>
  <si>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</si>
  <si>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</si>
  <si>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</si>
  <si>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</si>
  <si>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</si>
  <si>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</si>
  <si>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</si>
  <si>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</si>
  <si>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</si>
  <si>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</si>
  <si>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</si>
  <si>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</si>
  <si>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</si>
  <si>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</si>
  <si>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</si>
  <si>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</si>
  <si>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</si>
  <si>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</si>
  <si>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</si>
  <si>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</si>
  <si>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</si>
  <si>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</si>
  <si>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</si>
  <si>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</si>
  <si>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</si>
  <si>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</si>
  <si>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</si>
  <si>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</si>
  <si>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</si>
  <si>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</si>
  <si>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</si>
  <si>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</si>
  <si>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</si>
  <si>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</si>
  <si>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</si>
  <si>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</si>
  <si>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</si>
  <si>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</si>
  <si>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</si>
  <si>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</si>
  <si>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</si>
  <si>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</si>
  <si>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</si>
  <si>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</si>
  <si>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</si>
  <si>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</si>
  <si>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</si>
  <si>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</si>
  <si>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</si>
  <si>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</si>
  <si>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</si>
  <si>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</si>
  <si>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</si>
  <si>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</si>
  <si>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</si>
  <si>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</si>
  <si>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</si>
  <si>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</si>
  <si>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</si>
  <si>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</si>
  <si>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</si>
  <si>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</si>
  <si>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</si>
  <si>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</si>
  <si>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</si>
  <si>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</si>
  <si>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</si>
  <si>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</si>
  <si>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</si>
  <si>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</si>
  <si>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</si>
  <si>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</si>
  <si>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</si>
  <si>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</si>
  <si>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</si>
  <si>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</si>
  <si>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</si>
  <si>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</si>
  <si>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</si>
  <si>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</si>
  <si>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</si>
  <si>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</si>
  <si>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</si>
  <si>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</si>
  <si>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</si>
  <si>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</si>
  <si>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</si>
  <si>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</si>
  <si>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</si>
  <si>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</si>
  <si>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</si>
  <si>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</si>
  <si>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</si>
  <si>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</si>
  <si>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</si>
  <si>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</si>
  <si>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</si>
  <si>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</si>
  <si>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</si>
  <si>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</si>
  <si>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</si>
  <si>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</si>
  <si>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</si>
  <si>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</si>
  <si>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</si>
  <si>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</si>
  <si>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</si>
  <si>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</si>
  <si>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</si>
  <si>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</si>
  <si>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</si>
  <si>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</si>
  <si>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</si>
  <si>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</si>
  <si>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</si>
  <si>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</si>
  <si>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</si>
  <si>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</si>
  <si>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</si>
  <si>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</si>
  <si>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</si>
  <si>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</si>
  <si>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</si>
  <si>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</si>
  <si>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</si>
  <si>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</si>
  <si>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</si>
  <si>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</si>
  <si>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</si>
  <si>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</si>
  <si>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</si>
  <si>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</si>
  <si>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</si>
  <si>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</si>
  <si>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</si>
  <si>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</si>
  <si>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</si>
  <si>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</si>
  <si>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</si>
  <si>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</si>
  <si>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</si>
  <si>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</si>
  <si>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</si>
  <si>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</si>
  <si>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</si>
  <si>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</si>
  <si>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</si>
  <si>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</si>
  <si>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</si>
  <si>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</si>
  <si>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</si>
  <si>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</si>
  <si>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</si>
  <si>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</si>
  <si>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</si>
  <si>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</si>
  <si>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</si>
  <si>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</si>
  <si>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</si>
  <si>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</si>
  <si>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</si>
  <si>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</si>
  <si>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</si>
  <si>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</si>
  <si>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</si>
  <si>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</si>
  <si>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</si>
  <si>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</si>
  <si>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</si>
  <si>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</si>
  <si>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</si>
  <si>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</si>
  <si>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</si>
  <si>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</si>
  <si>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</si>
  <si>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</si>
  <si>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</si>
  <si>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</si>
  <si>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</si>
  <si>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</si>
  <si>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</si>
  <si>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</si>
  <si>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</si>
  <si>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</si>
  <si>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</si>
  <si>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</si>
  <si>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</si>
  <si>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</si>
  <si>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</si>
  <si>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</si>
  <si>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</si>
  <si>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</si>
  <si>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</si>
  <si>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</si>
  <si>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</si>
  <si>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</si>
  <si>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</si>
  <si>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</si>
  <si>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</si>
  <si>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</si>
  <si>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</si>
  <si>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</si>
  <si>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</si>
  <si>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</si>
  <si>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</si>
  <si>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</si>
  <si>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</si>
  <si>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</si>
  <si>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</si>
  <si>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</si>
  <si>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</si>
  <si>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</si>
  <si>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</si>
  <si>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</si>
  <si>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</si>
  <si>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</si>
  <si>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</si>
  <si>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</si>
  <si>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</si>
  <si>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</si>
  <si>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</si>
  <si>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</si>
  <si>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</si>
  <si>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</si>
  <si>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</si>
  <si>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</si>
  <si>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</si>
  <si>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</si>
  <si>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</si>
  <si>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</si>
  <si>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</si>
  <si>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</si>
  <si>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</si>
  <si>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</si>
  <si>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</si>
  <si>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</si>
  <si>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</si>
  <si>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</si>
  <si>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</si>
  <si>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</si>
  <si>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</si>
  <si>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</si>
  <si>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</si>
  <si>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</si>
  <si>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</si>
  <si>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</si>
  <si>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</si>
  <si>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</si>
  <si>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</si>
  <si>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</si>
  <si>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</si>
  <si>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</si>
  <si>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</si>
  <si>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</si>
  <si>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</si>
  <si>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</si>
  <si>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</si>
  <si>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</si>
  <si>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</si>
  <si>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</si>
  <si>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</si>
  <si>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</si>
  <si>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</si>
  <si>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</si>
  <si>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</si>
  <si>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</si>
  <si>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</si>
  <si>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</si>
  <si>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</si>
  <si>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</si>
  <si>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</si>
  <si>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</si>
  <si>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</si>
  <si>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</si>
  <si>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</si>
  <si>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</si>
  <si>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</si>
  <si>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</si>
  <si>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</si>
  <si>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</si>
  <si>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</si>
  <si>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</si>
  <si>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</si>
  <si>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</si>
  <si>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</si>
  <si>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</si>
  <si>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</si>
  <si>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</si>
  <si>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</si>
  <si>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</si>
  <si>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</si>
  <si>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</si>
  <si>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</si>
  <si>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</si>
  <si>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</si>
  <si>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</si>
  <si>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</si>
  <si>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</si>
  <si>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</si>
  <si>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</si>
  <si>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</si>
  <si>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</si>
  <si>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</si>
  <si>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</si>
  <si>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</si>
  <si>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</si>
  <si>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</si>
  <si>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</si>
  <si>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</si>
  <si>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</si>
  <si>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</si>
  <si>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</si>
  <si>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</si>
  <si>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</si>
  <si>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</si>
  <si>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</si>
  <si>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</si>
  <si>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</si>
  <si>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</si>
  <si>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</si>
  <si>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</si>
  <si>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</si>
  <si>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</si>
  <si>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</si>
  <si>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</si>
  <si>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</si>
  <si>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</si>
  <si>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</si>
  <si>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</si>
  <si>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</si>
  <si>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</si>
  <si>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</si>
  <si>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</si>
  <si>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</si>
  <si>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</si>
  <si>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</si>
  <si>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</si>
  <si>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</si>
  <si>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</si>
  <si>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</si>
  <si>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</si>
  <si>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</si>
  <si>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</si>
  <si>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</si>
  <si>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</si>
  <si>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</si>
  <si>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</si>
  <si>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</si>
  <si>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</si>
  <si>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</si>
  <si>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</si>
  <si>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</si>
  <si>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</si>
  <si>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</si>
  <si>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</si>
  <si>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</si>
  <si>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</si>
  <si>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</si>
  <si>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</si>
  <si>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</si>
  <si>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</si>
  <si>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</si>
  <si>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</si>
  <si>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</si>
  <si>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</si>
  <si>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</si>
  <si>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</si>
  <si>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</si>
  <si>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</si>
  <si>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</si>
  <si>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</si>
  <si>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</si>
  <si>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</si>
  <si>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</si>
  <si>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</si>
  <si>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</si>
  <si>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</si>
  <si>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</si>
  <si>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</si>
  <si>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</si>
  <si>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</si>
  <si>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</si>
  <si>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</si>
  <si>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</si>
  <si>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</si>
  <si>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</si>
  <si>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</si>
  <si>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</si>
  <si>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</si>
  <si>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</si>
  <si>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</si>
  <si>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</si>
  <si>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</si>
  <si>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</si>
  <si>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</si>
  <si>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</si>
  <si>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</si>
  <si>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</si>
  <si>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</si>
  <si>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</si>
  <si>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</si>
  <si>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</si>
  <si>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</si>
  <si>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</si>
  <si>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</si>
  <si>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</si>
  <si>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</si>
  <si>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</si>
  <si>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</si>
  <si>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</si>
  <si>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</si>
  <si>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</si>
  <si>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</si>
  <si>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</si>
  <si>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</si>
  <si>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</si>
  <si>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</si>
  <si>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</si>
  <si>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</si>
  <si>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</si>
  <si>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</si>
  <si>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</si>
  <si>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</si>
  <si>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</si>
  <si>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</si>
  <si>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</si>
  <si>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</si>
  <si>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</si>
  <si>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</si>
  <si>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</si>
  <si>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</si>
  <si>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</si>
  <si>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</si>
  <si>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</si>
  <si>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</si>
  <si>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</si>
  <si>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</si>
  <si>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</si>
  <si>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</si>
  <si>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</si>
  <si>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</si>
  <si>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</si>
  <si>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</si>
  <si>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</si>
  <si>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</si>
  <si>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</si>
  <si>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</si>
  <si>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</si>
  <si>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</si>
  <si>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</si>
  <si>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</si>
  <si>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</si>
  <si>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</si>
  <si>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</si>
  <si>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</si>
  <si>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</si>
  <si>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</si>
  <si>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</si>
  <si>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</si>
  <si>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</si>
  <si>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</si>
  <si>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</si>
  <si>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</si>
  <si>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</si>
  <si>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</si>
  <si>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</si>
  <si>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</si>
  <si>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</si>
  <si>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</si>
  <si>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</si>
  <si>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</si>
  <si>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</si>
  <si>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</si>
  <si>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</si>
  <si>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</si>
  <si>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</si>
  <si>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</si>
  <si>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</si>
  <si>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</si>
  <si>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</si>
  <si>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</si>
  <si>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</si>
  <si>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</si>
  <si>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</si>
  <si>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</si>
  <si>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</si>
  <si>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</si>
  <si>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</si>
  <si>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</si>
  <si>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</si>
  <si>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</si>
  <si>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</si>
  <si>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</si>
  <si>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</si>
  <si>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</si>
  <si>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</si>
  <si>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</si>
  <si>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</si>
  <si>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</si>
  <si>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</si>
  <si>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</si>
  <si>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</si>
  <si>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</si>
  <si>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</si>
  <si>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</si>
  <si>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</si>
  <si>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</si>
  <si>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</si>
  <si>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</si>
  <si>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</si>
  <si>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</si>
  <si>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</si>
  <si>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</si>
  <si>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</si>
  <si>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</si>
  <si>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</si>
  <si>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</si>
  <si>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</si>
  <si>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</si>
  <si>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</si>
  <si>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</si>
  <si>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</si>
  <si>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</si>
  <si>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</si>
  <si>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</si>
  <si>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</si>
  <si>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</si>
  <si>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</si>
  <si>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</si>
  <si>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</si>
  <si>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</si>
  <si>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</si>
  <si>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</si>
  <si>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</si>
  <si>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</si>
  <si>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</si>
  <si>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</si>
  <si>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</si>
  <si>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</si>
  <si>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</si>
  <si>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</si>
  <si>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</si>
  <si>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</si>
  <si>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</si>
  <si>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</si>
  <si>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</si>
  <si>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</si>
  <si>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</si>
  <si>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</si>
  <si>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</si>
  <si>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</si>
  <si>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</si>
  <si>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</si>
  <si>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</si>
  <si>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</si>
  <si>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</si>
  <si>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</si>
  <si>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</si>
  <si>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</si>
  <si>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</si>
  <si>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</si>
  <si>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</si>
  <si>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</si>
  <si>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</si>
  <si>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</si>
  <si>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</si>
  <si>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</si>
  <si>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</si>
  <si>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</si>
  <si>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</si>
  <si>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</si>
  <si>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</si>
  <si>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</si>
  <si>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</si>
  <si>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</si>
  <si>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</si>
  <si>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</si>
  <si>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</si>
  <si>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</si>
  <si>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</si>
  <si>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</si>
  <si>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</si>
  <si>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</si>
  <si>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</si>
  <si>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</si>
  <si>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</si>
  <si>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</si>
  <si>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</si>
  <si>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</si>
  <si>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</si>
  <si>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</si>
  <si>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</si>
  <si>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</si>
  <si>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</si>
  <si>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</si>
  <si>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</si>
  <si>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</si>
  <si>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</si>
  <si>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</si>
  <si>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</si>
  <si>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</si>
  <si>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</si>
  <si>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</si>
  <si>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</si>
  <si>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</si>
  <si>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</si>
  <si>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</si>
  <si>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</si>
  <si>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</si>
  <si>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</si>
  <si>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</si>
  <si>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</si>
  <si>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</si>
  <si>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</si>
  <si>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</si>
  <si>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</si>
  <si>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</si>
  <si>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</si>
  <si>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</si>
  <si>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</si>
  <si>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</si>
  <si>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</si>
  <si>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</si>
  <si>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</si>
  <si>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</si>
  <si>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</si>
  <si>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</si>
  <si>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</si>
  <si>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</si>
  <si>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</si>
  <si>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</si>
  <si>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</si>
  <si>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</si>
  <si>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</si>
  <si>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</si>
  <si>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</si>
  <si>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</si>
  <si>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</si>
  <si>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</si>
  <si>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</si>
  <si>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</si>
  <si>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</si>
  <si>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</si>
  <si>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</si>
  <si>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</si>
  <si>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</si>
  <si>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</si>
  <si>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</si>
  <si>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</si>
  <si>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</si>
  <si>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</si>
  <si>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</si>
  <si>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</si>
  <si>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</si>
  <si>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</si>
  <si>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</si>
  <si>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</si>
  <si>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</si>
  <si>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</si>
  <si>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</si>
  <si>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</si>
  <si>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</si>
  <si>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</si>
  <si>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</si>
  <si>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</si>
  <si>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</si>
  <si>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</si>
  <si>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</si>
  <si>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</si>
  <si>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</si>
  <si>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</si>
  <si>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</si>
  <si>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</si>
  <si>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</si>
  <si>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</si>
  <si>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</si>
  <si>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</si>
  <si>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</si>
  <si>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</si>
  <si>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</si>
  <si>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</si>
  <si>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</si>
  <si>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</si>
  <si>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</si>
  <si>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</si>
  <si>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</si>
  <si>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</si>
  <si>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</si>
  <si>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</si>
  <si>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</si>
  <si>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</si>
  <si>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</si>
  <si>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</si>
  <si>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</si>
  <si>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</si>
  <si>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</si>
  <si>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</si>
  <si>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</si>
  <si>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</si>
  <si>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</si>
  <si>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</si>
  <si>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</si>
  <si>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</si>
  <si>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</si>
  <si>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</si>
  <si>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</si>
  <si>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</si>
  <si>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</si>
  <si>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</si>
  <si>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</si>
  <si>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</si>
  <si>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</si>
  <si>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</si>
  <si>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</si>
  <si>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</si>
  <si>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</si>
  <si>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</si>
  <si>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</si>
  <si>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</si>
  <si>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</si>
  <si>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</si>
  <si>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</si>
  <si>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</si>
  <si>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</si>
  <si>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</si>
  <si>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</si>
  <si>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</si>
  <si>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</si>
  <si>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</si>
  <si>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</si>
  <si>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</si>
  <si>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</si>
  <si>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</si>
  <si>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</si>
  <si>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</si>
  <si>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</si>
  <si>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</si>
  <si>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</si>
  <si>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</si>
  <si>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</si>
  <si>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</si>
  <si>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</si>
  <si>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</si>
  <si>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</si>
  <si>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</si>
  <si>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</si>
  <si>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</si>
  <si>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</si>
  <si>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</si>
  <si>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</si>
  <si>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</si>
  <si>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</si>
  <si>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</si>
  <si>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</si>
  <si>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</si>
  <si>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</si>
  <si>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</si>
  <si>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</si>
  <si>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</si>
  <si>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</si>
  <si>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</si>
  <si>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</si>
  <si>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</si>
  <si>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</si>
  <si>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</si>
  <si>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</si>
  <si>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</si>
  <si>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</si>
  <si>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</si>
  <si>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</si>
  <si>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</si>
  <si>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</si>
  <si>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</si>
  <si>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</si>
  <si>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</si>
  <si>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</si>
  <si>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</si>
  <si>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</si>
  <si>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</si>
  <si>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</si>
  <si>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</si>
  <si>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</si>
  <si>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</si>
  <si>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</si>
  <si>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</si>
  <si>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</si>
  <si>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</si>
  <si>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</si>
  <si>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</si>
  <si>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</si>
  <si>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</si>
  <si>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</si>
  <si>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</si>
  <si>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</si>
  <si>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</si>
  <si>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</si>
  <si>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</si>
  <si>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</si>
  <si>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</si>
  <si>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</si>
  <si>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</si>
  <si>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</si>
  <si>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</si>
  <si>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</si>
  <si>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</si>
  <si>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</si>
  <si>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</si>
  <si>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</si>
  <si>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</si>
  <si>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</si>
  <si>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</si>
  <si>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</si>
  <si>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</si>
  <si>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</si>
  <si>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</si>
  <si>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</si>
  <si>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</si>
  <si>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</si>
  <si>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</si>
  <si>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</si>
  <si>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</si>
  <si>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</si>
  <si>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</si>
  <si>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</si>
  <si>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</si>
  <si>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</si>
  <si>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</si>
  <si>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</si>
  <si>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</si>
  <si>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</si>
  <si>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</si>
  <si>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</si>
  <si>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</si>
  <si>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</si>
  <si>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</si>
  <si>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</si>
  <si>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</si>
  <si>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</si>
  <si>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</si>
  <si>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</si>
  <si>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</si>
  <si>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</si>
  <si>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</si>
  <si>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</si>
  <si>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</si>
  <si>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</si>
  <si>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</si>
  <si>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</si>
  <si>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</si>
  <si>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</si>
  <si>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</si>
  <si>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</si>
  <si>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</si>
  <si>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</si>
  <si>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</si>
  <si>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</si>
  <si>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</si>
  <si>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</si>
  <si>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</si>
  <si>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</si>
  <si>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</si>
  <si>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</si>
  <si>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</si>
  <si>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</si>
  <si>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</si>
  <si>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</si>
  <si>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</si>
  <si>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</si>
  <si>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</si>
  <si>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</si>
  <si>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</si>
  <si>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</si>
  <si>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</si>
  <si>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</si>
  <si>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</si>
  <si>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</si>
  <si>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</si>
  <si>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</si>
  <si>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</si>
  <si>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</si>
  <si>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</si>
  <si>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</si>
  <si>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</si>
  <si>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</si>
  <si>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</si>
  <si>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</si>
  <si>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</si>
  <si>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</si>
  <si>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</si>
  <si>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</si>
  <si>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</si>
  <si>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</si>
  <si>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</si>
  <si>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</si>
  <si>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</si>
  <si>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</si>
  <si>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</si>
  <si>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</si>
  <si>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</si>
  <si>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</si>
  <si>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</si>
  <si>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</si>
  <si>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</si>
  <si>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</si>
  <si>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</si>
  <si>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</si>
  <si>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</si>
  <si>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</si>
  <si>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</si>
  <si>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</si>
  <si>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</si>
  <si>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</si>
  <si>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</si>
  <si>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</si>
  <si>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</si>
  <si>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</si>
  <si>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</si>
  <si>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</si>
  <si>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</si>
  <si>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</si>
  <si>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</si>
  <si>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</si>
  <si>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</si>
  <si>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</si>
  <si>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</si>
  <si>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</si>
  <si>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</si>
  <si>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</si>
  <si>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</si>
  <si>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</si>
  <si>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</si>
  <si>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</si>
  <si>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</si>
  <si>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</si>
  <si>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</si>
  <si>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</si>
  <si>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</si>
  <si>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</si>
  <si>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</si>
  <si>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</si>
  <si>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</si>
  <si>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</si>
  <si>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</si>
  <si>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</si>
  <si>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</si>
  <si>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</si>
  <si>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</si>
  <si>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</si>
  <si>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</si>
  <si>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</si>
  <si>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</si>
  <si>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</si>
  <si>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</si>
  <si>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</si>
  <si>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</si>
  <si>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</si>
  <si>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</si>
  <si>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</si>
  <si>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</si>
  <si>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</si>
  <si>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</si>
  <si>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</si>
  <si>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</si>
  <si>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</si>
  <si>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</si>
  <si>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</si>
  <si>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</si>
  <si>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</si>
  <si>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</si>
  <si>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</si>
  <si>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</si>
  <si>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</si>
  <si>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</si>
  <si>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</si>
  <si>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</si>
  <si>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</si>
  <si>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</si>
  <si>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</si>
  <si>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</si>
  <si>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</si>
  <si>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</si>
  <si>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</si>
  <si>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</si>
  <si>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</si>
  <si>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</si>
  <si>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</si>
  <si>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</si>
  <si>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</si>
  <si>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</si>
  <si>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</si>
  <si>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</si>
  <si>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</si>
  <si>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</si>
  <si>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</si>
  <si>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</si>
  <si>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</si>
  <si>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</si>
  <si>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</si>
  <si>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</si>
  <si>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</si>
  <si>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</si>
  <si>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</si>
  <si>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</si>
  <si>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</si>
  <si>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</si>
  <si>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</si>
  <si>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</si>
  <si>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</si>
  <si>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</si>
  <si>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</si>
  <si>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</si>
  <si>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</si>
  <si>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</si>
  <si>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</si>
  <si>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</si>
  <si>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</si>
  <si>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</si>
  <si>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</si>
  <si>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</si>
  <si>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</si>
  <si>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</si>
  <si>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</si>
  <si>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</si>
  <si>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</si>
  <si>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</si>
  <si>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</si>
  <si>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</si>
  <si>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</si>
  <si>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</si>
  <si>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</si>
  <si>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</si>
  <si>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</si>
  <si>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</si>
  <si>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</si>
  <si>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</si>
  <si>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</si>
  <si>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</si>
  <si>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</si>
  <si>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</si>
  <si>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</si>
  <si>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</si>
  <si>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</si>
  <si>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</si>
  <si>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</si>
  <si>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</si>
  <si>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</si>
  <si>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</si>
  <si>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</si>
  <si>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</si>
  <si>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</si>
  <si>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</si>
  <si>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</si>
  <si>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</si>
  <si>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</si>
  <si>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</si>
  <si>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</si>
  <si>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</si>
  <si>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</si>
  <si>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</si>
  <si>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</si>
  <si>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</si>
  <si>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</si>
  <si>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</si>
  <si>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</si>
  <si>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</si>
  <si>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</si>
  <si>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</si>
  <si>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</si>
  <si>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</si>
  <si>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</si>
  <si>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</si>
  <si>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</si>
  <si>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</si>
  <si>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</si>
  <si>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</si>
  <si>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</si>
  <si>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</si>
  <si>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</si>
  <si>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</si>
  <si>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</si>
  <si>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</si>
  <si>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</si>
  <si>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</si>
  <si>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</si>
  <si>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</si>
  <si>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</si>
  <si>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</si>
  <si>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</si>
  <si>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</si>
  <si>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</si>
  <si>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</si>
  <si>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</si>
  <si>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</si>
  <si>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</si>
  <si>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</si>
  <si>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</si>
  <si>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</si>
  <si>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</si>
  <si>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</si>
  <si>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</si>
  <si>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</si>
  <si>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</si>
  <si>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</si>
  <si>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</si>
  <si>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</si>
  <si>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</si>
  <si>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</si>
  <si>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</si>
  <si>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</si>
  <si>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</si>
  <si>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</si>
  <si>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</si>
  <si>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</si>
  <si>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</si>
  <si>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</si>
  <si>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</si>
  <si>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</si>
  <si>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</si>
  <si>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</si>
  <si>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</si>
  <si>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</si>
  <si>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</si>
  <si>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</si>
  <si>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</si>
  <si>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</si>
  <si>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</si>
  <si>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</si>
  <si>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</si>
  <si>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</si>
  <si>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</si>
  <si>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</si>
  <si>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</si>
  <si>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</si>
  <si>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</si>
  <si>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</si>
  <si>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</si>
  <si>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</si>
  <si>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</si>
  <si>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</si>
  <si>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</si>
  <si>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</si>
  <si>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</si>
  <si>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</si>
  <si>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</si>
  <si>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</si>
  <si>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</si>
  <si>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</si>
  <si>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</si>
  <si>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</si>
  <si>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</si>
  <si>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</si>
  <si>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</si>
  <si>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</si>
  <si>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</si>
  <si>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</si>
  <si>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</si>
  <si>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</si>
  <si>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</si>
  <si>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</si>
  <si>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</si>
  <si>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</si>
  <si>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</si>
  <si>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</si>
  <si>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</si>
  <si>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</si>
  <si>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</si>
  <si>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</si>
  <si>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</si>
  <si>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</si>
  <si>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</si>
  <si>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</si>
  <si>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</si>
  <si>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</si>
  <si>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</si>
  <si>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</si>
  <si>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</si>
  <si>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</si>
  <si>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</si>
  <si>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</si>
  <si>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</si>
  <si>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</si>
  <si>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</si>
  <si>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</si>
  <si>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</si>
  <si>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</si>
  <si>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</si>
  <si>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</si>
  <si>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</si>
  <si>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</si>
  <si>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</si>
  <si>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</si>
  <si>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</si>
  <si>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</si>
  <si>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</si>
  <si>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</si>
  <si>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</si>
  <si>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</si>
  <si>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</si>
  <si>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</si>
  <si>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</si>
  <si>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</si>
  <si>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</si>
  <si>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</si>
  <si>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</si>
  <si>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</si>
  <si>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</si>
  <si>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</si>
  <si>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</si>
  <si>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</si>
  <si>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</si>
  <si>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</si>
  <si>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</si>
  <si>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</si>
  <si>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</si>
  <si>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</si>
  <si>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</si>
  <si>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</si>
  <si>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</si>
  <si>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</si>
  <si>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</si>
  <si>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</si>
  <si>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</si>
  <si>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</si>
  <si>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</si>
  <si>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</si>
  <si>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</si>
  <si>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</si>
  <si>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</si>
  <si>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</si>
  <si>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</si>
  <si>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</si>
  <si>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</si>
  <si>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</si>
  <si>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</si>
  <si>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</si>
  <si>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</si>
  <si>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</si>
  <si>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</si>
  <si>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</si>
  <si>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</si>
  <si>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</si>
  <si>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</si>
  <si>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</si>
  <si>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</si>
  <si>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</si>
  <si>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</si>
  <si>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</si>
  <si>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</si>
  <si>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</si>
  <si>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</si>
  <si>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</si>
  <si>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</si>
  <si>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</si>
  <si>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</si>
  <si>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</si>
  <si>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</si>
  <si>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</si>
  <si>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</si>
  <si>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</si>
  <si>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</si>
  <si>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</si>
  <si>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</si>
  <si>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</si>
  <si>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</si>
  <si>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</si>
  <si>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</si>
  <si>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</si>
  <si>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</si>
  <si>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</si>
  <si>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</si>
  <si>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</si>
  <si>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</si>
  <si>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</si>
  <si>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</si>
  <si>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</si>
  <si>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</si>
  <si>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</si>
  <si>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</si>
  <si>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</si>
  <si>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</si>
  <si>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</si>
  <si>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</si>
  <si>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</si>
  <si>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</si>
  <si>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</si>
  <si>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</si>
  <si>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</si>
  <si>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</si>
  <si>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</si>
  <si>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</si>
  <si>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</si>
  <si>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</si>
  <si>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</si>
  <si>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</si>
  <si>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</si>
  <si>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</si>
  <si>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</si>
  <si>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</si>
  <si>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</si>
  <si>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</si>
  <si>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</si>
  <si>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</si>
  <si>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</si>
  <si>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</si>
  <si>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</si>
  <si>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</si>
  <si>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</si>
  <si>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</si>
  <si>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</si>
  <si>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</si>
  <si>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</si>
  <si>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</si>
  <si>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</si>
  <si>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</si>
  <si>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</si>
  <si>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</si>
  <si>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</si>
  <si>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</si>
  <si>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</si>
  <si>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</si>
  <si>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</si>
  <si>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</si>
  <si>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</si>
  <si>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</si>
  <si>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</si>
  <si>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</si>
  <si>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</si>
  <si>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</si>
  <si>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</si>
  <si>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</si>
  <si>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</si>
  <si>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</si>
  <si>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</si>
  <si>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</si>
  <si>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</si>
  <si>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</si>
  <si>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</si>
  <si>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</si>
  <si>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</si>
  <si>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</si>
  <si>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</si>
  <si>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</si>
  <si>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</si>
  <si>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</si>
  <si>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</si>
  <si>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</si>
  <si>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</si>
  <si>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</si>
  <si>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</si>
  <si>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</si>
  <si>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</si>
  <si>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</si>
  <si>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</si>
  <si>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</si>
  <si>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</si>
  <si>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</si>
  <si>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</si>
  <si>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</si>
  <si>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</si>
  <si>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</si>
  <si>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</si>
  <si>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</si>
  <si>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</si>
  <si>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</si>
  <si>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</si>
  <si>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</si>
  <si>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</si>
  <si>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</si>
  <si>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</si>
  <si>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</si>
  <si>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</si>
  <si>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</si>
  <si>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</si>
  <si>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</si>
  <si>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</si>
  <si>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</si>
  <si>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</si>
  <si>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</si>
  <si>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</si>
  <si>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</si>
  <si>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</si>
  <si>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</si>
  <si>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</si>
  <si>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</si>
  <si>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</si>
  <si>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</si>
  <si>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</si>
  <si>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</si>
  <si>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</si>
  <si>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</si>
  <si>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</si>
  <si>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</si>
  <si>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</si>
  <si>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</si>
  <si>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</si>
  <si>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</si>
  <si>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</si>
  <si>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</si>
  <si>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</si>
  <si>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</si>
  <si>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</si>
  <si>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</si>
  <si>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</si>
  <si>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</si>
  <si>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</si>
  <si>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</si>
  <si>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</si>
  <si>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</si>
  <si>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</si>
  <si>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</si>
  <si>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</si>
  <si>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</si>
  <si>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</si>
  <si>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</si>
  <si>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</si>
  <si>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</si>
  <si>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</si>
  <si>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</si>
  <si>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</si>
  <si>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</si>
  <si>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</si>
  <si>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</si>
  <si>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</si>
  <si>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</si>
  <si>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</si>
  <si>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</si>
  <si>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</si>
  <si>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</si>
  <si>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</si>
  <si>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</si>
  <si>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</si>
  <si>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</si>
  <si>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</si>
  <si>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</si>
  <si>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</si>
  <si>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</si>
  <si>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</si>
  <si>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</si>
  <si>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</si>
  <si>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</si>
  <si>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</si>
  <si>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</si>
  <si>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</si>
  <si>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</si>
  <si>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</si>
  <si>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</si>
  <si>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</si>
  <si>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</si>
  <si>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</si>
  <si>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</si>
  <si>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</si>
  <si>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</si>
  <si>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</si>
  <si>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</si>
  <si>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</si>
  <si>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</si>
  <si>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</si>
  <si>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</si>
  <si>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</si>
  <si>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</si>
  <si>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</si>
  <si>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</si>
  <si>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</si>
  <si>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</si>
  <si>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</si>
  <si>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</si>
  <si>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</si>
  <si>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</si>
  <si>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</si>
  <si>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</si>
  <si>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</si>
  <si>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</si>
  <si>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</si>
  <si>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</si>
  <si>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</si>
  <si>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</si>
  <si>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</si>
  <si>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</si>
  <si>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</si>
  <si>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</si>
  <si>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</si>
  <si>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</si>
  <si>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</si>
  <si>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</si>
  <si>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</si>
  <si>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</si>
  <si>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</si>
  <si>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</si>
  <si>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</si>
  <si>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</si>
  <si>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</si>
  <si>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</si>
  <si>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</si>
  <si>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</si>
  <si>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</si>
  <si>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</si>
  <si>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</si>
  <si>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</si>
  <si>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</si>
  <si>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</si>
  <si>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</si>
  <si>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</si>
  <si>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</si>
  <si>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</si>
  <si>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</si>
  <si>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</si>
  <si>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</si>
  <si>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</si>
  <si>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</si>
  <si>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</si>
  <si>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</si>
  <si>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</si>
  <si>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</si>
  <si>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</si>
  <si>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</si>
  <si>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</si>
  <si>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</si>
  <si>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</si>
  <si>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</si>
  <si>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</si>
  <si>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</si>
  <si>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</si>
  <si>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</si>
  <si>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</si>
  <si>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</si>
  <si>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</si>
  <si>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</si>
  <si>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</si>
  <si>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</si>
  <si>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</si>
  <si>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</si>
  <si>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</si>
  <si>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</si>
  <si>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</si>
  <si>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</si>
  <si>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</si>
  <si>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</si>
  <si>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</si>
  <si>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</si>
  <si>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</si>
  <si>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</si>
  <si>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</si>
  <si>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</si>
  <si>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</si>
  <si>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</si>
  <si>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</si>
  <si>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</si>
  <si>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</si>
  <si>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</si>
  <si>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</si>
  <si>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</si>
  <si>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</si>
  <si>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</si>
  <si>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</si>
  <si>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</si>
  <si>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</si>
  <si>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</si>
  <si>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</si>
  <si>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</si>
  <si>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</si>
  <si>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</si>
  <si>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</si>
  <si>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</si>
  <si>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</si>
  <si>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</si>
  <si>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</si>
  <si>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</si>
  <si>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</si>
  <si>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</si>
  <si>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</si>
  <si>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</si>
  <si>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</si>
  <si>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</si>
  <si>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</si>
  <si>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</si>
  <si>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</si>
  <si>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</si>
  <si>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</si>
  <si>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</si>
  <si>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</si>
  <si>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</si>
  <si>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</si>
  <si>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</si>
  <si>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</si>
  <si>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</si>
  <si>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</si>
  <si>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</si>
  <si>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</si>
  <si>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</si>
  <si>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</si>
  <si>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</si>
  <si>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</si>
  <si>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</si>
  <si>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</si>
  <si>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</si>
  <si>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</si>
  <si>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</si>
  <si>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</si>
  <si>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</si>
  <si>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</si>
  <si>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</si>
  <si>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</si>
  <si>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</si>
  <si>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</si>
  <si>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</si>
  <si>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</si>
  <si>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</si>
  <si>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</si>
  <si>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</si>
  <si>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</si>
  <si>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</si>
  <si>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</si>
  <si>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</si>
  <si>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</si>
  <si>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</si>
  <si>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</si>
  <si>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</si>
  <si>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</si>
  <si>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</si>
  <si>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</si>
  <si>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</si>
  <si>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</si>
  <si>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</si>
  <si>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</si>
  <si>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</si>
  <si>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</si>
  <si>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</si>
  <si>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</si>
  <si>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</si>
  <si>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</si>
  <si>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</si>
  <si>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</si>
  <si>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</si>
  <si>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</si>
  <si>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</si>
  <si>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</si>
  <si>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</si>
  <si>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</si>
  <si>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</si>
  <si>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</si>
  <si>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</si>
  <si>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</si>
  <si>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</si>
  <si>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</si>
  <si>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</si>
  <si>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</si>
  <si>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</si>
  <si>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</si>
  <si>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</si>
  <si>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</si>
  <si>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</si>
  <si>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</si>
  <si>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</si>
  <si>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</si>
  <si>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</si>
  <si>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</si>
  <si>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</si>
  <si>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</si>
  <si>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</si>
  <si>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</si>
  <si>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</si>
  <si>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</si>
  <si>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</si>
  <si>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</si>
  <si>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</si>
  <si>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</si>
  <si>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</si>
  <si>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</si>
  <si>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</si>
  <si>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</si>
  <si>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</si>
  <si>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</si>
  <si>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</si>
  <si>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</si>
  <si>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</si>
  <si>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</si>
  <si>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</si>
  <si>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</si>
  <si>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</si>
  <si>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</si>
  <si>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</si>
  <si>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</si>
  <si>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</si>
  <si>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</si>
  <si>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</si>
  <si>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</si>
  <si>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</si>
  <si>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</si>
  <si>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</si>
  <si>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</si>
  <si>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</si>
  <si>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</si>
  <si>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</si>
  <si>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</si>
  <si>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</si>
  <si>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</si>
  <si>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</si>
  <si>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</si>
  <si>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</si>
  <si>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</si>
  <si>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</si>
  <si>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</si>
  <si>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</si>
  <si>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</si>
  <si>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</si>
  <si>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</si>
  <si>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</si>
  <si>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</si>
  <si>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</si>
  <si>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</si>
  <si>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</si>
  <si>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</si>
  <si>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</si>
  <si>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</si>
  <si>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</si>
  <si>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</si>
  <si>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</si>
  <si>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</si>
  <si>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</si>
  <si>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</si>
  <si>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</si>
  <si>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</si>
  <si>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</si>
  <si>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</si>
  <si>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</si>
  <si>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</si>
  <si>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</si>
  <si>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</si>
  <si>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</si>
  <si>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</si>
  <si>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</si>
  <si>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</si>
  <si>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</si>
  <si>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</si>
  <si>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</si>
  <si>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</si>
  <si>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</si>
  <si>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</si>
  <si>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</si>
  <si>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</si>
  <si>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</si>
  <si>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</si>
  <si>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</si>
  <si>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</si>
  <si>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</si>
  <si>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</si>
  <si>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</si>
  <si>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</si>
  <si>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</si>
  <si>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</si>
  <si>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</si>
  <si>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</si>
  <si>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</si>
  <si>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</si>
  <si>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</si>
  <si>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</si>
  <si>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</si>
  <si>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</si>
  <si>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</si>
  <si>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</si>
  <si>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</si>
  <si>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</si>
  <si>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</si>
  <si>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</si>
  <si>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</si>
  <si>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</si>
  <si>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</si>
  <si>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</si>
  <si>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</si>
  <si>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</si>
  <si>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</si>
  <si>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</si>
  <si>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</si>
  <si>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</si>
  <si>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</si>
  <si>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</si>
  <si>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</si>
  <si>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</si>
  <si>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</si>
  <si>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</si>
  <si>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</si>
  <si>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</si>
  <si>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</si>
  <si>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</si>
  <si>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</si>
  <si>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</si>
  <si>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</si>
  <si>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</si>
  <si>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</si>
  <si>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</si>
  <si>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</si>
  <si>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</si>
  <si>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</si>
  <si>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</si>
  <si>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</si>
  <si>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</si>
  <si>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</si>
  <si>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</si>
  <si>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</si>
  <si>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</si>
  <si>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</si>
  <si>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</si>
  <si>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</si>
  <si>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</si>
  <si>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</si>
  <si>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</si>
  <si>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</si>
  <si>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</si>
  <si>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</si>
  <si>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</si>
  <si>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</si>
  <si>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</si>
  <si>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</si>
  <si>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</si>
  <si>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</si>
  <si>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</si>
  <si>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</si>
  <si>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</si>
  <si>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</si>
  <si>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</si>
  <si>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</si>
  <si>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</si>
  <si>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</si>
  <si>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</si>
  <si>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</si>
  <si>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</si>
  <si>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</si>
  <si>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</si>
  <si>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</si>
  <si>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</si>
  <si>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</si>
  <si>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</si>
  <si>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</si>
  <si>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</si>
  <si>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</si>
  <si>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</si>
  <si>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</si>
  <si>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</si>
  <si>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</si>
  <si>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</si>
  <si>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</si>
  <si>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</si>
  <si>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</si>
  <si>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</si>
  <si>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</si>
  <si>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</si>
  <si>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</si>
  <si>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</si>
  <si>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</si>
  <si>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</si>
  <si>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</si>
  <si>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</si>
  <si>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</si>
  <si>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</si>
  <si>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</si>
  <si>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</si>
  <si>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</si>
  <si>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</si>
  <si>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</si>
  <si>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</si>
  <si>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</si>
  <si>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</si>
  <si>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</si>
  <si>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</si>
  <si>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</si>
  <si>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</si>
  <si>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</si>
  <si>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</si>
  <si>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</si>
  <si>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</si>
  <si>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</si>
  <si>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</si>
  <si>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</si>
  <si>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</si>
  <si>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</si>
  <si>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</si>
  <si>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</si>
  <si>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</si>
  <si>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</si>
  <si>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</si>
  <si>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</si>
  <si>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</si>
  <si>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</si>
  <si>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</si>
  <si>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</si>
  <si>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</si>
  <si>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</si>
  <si>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</si>
  <si>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</si>
  <si>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</si>
  <si>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</si>
  <si>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</si>
  <si>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</si>
  <si>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</si>
  <si>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</si>
  <si>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</si>
  <si>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</si>
  <si>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</si>
  <si>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</si>
  <si>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</si>
  <si>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</si>
  <si>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</si>
  <si>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</si>
  <si>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</si>
  <si>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</si>
  <si>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</si>
  <si>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</si>
  <si>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</si>
  <si>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</si>
  <si>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</si>
  <si>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</si>
  <si>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</si>
  <si>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</si>
  <si>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</si>
  <si>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</si>
  <si>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</si>
  <si>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</si>
  <si>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</si>
  <si>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</si>
  <si>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</si>
  <si>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</si>
  <si>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</si>
  <si>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</si>
  <si>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</si>
  <si>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</si>
  <si>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</si>
  <si>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</si>
  <si>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</si>
  <si>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</si>
  <si>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</si>
  <si>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</si>
  <si>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</si>
  <si>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</si>
  <si>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</si>
  <si>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</si>
  <si>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</si>
  <si>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</si>
  <si>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</si>
  <si>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</si>
  <si>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</si>
  <si>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</si>
  <si>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</si>
  <si>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</si>
  <si>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</si>
  <si>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</si>
  <si>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</si>
  <si>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</si>
  <si>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</si>
  <si>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</si>
  <si>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</si>
  <si>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</si>
  <si>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</si>
  <si>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</si>
  <si>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</si>
  <si>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</si>
  <si>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</si>
  <si>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</si>
  <si>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</si>
  <si>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</si>
  <si>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</si>
  <si>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</si>
  <si>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</si>
  <si>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</si>
  <si>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</si>
  <si>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</si>
  <si>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</si>
  <si>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</si>
  <si>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</si>
  <si>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</si>
  <si>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</si>
  <si>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</si>
  <si>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</si>
  <si>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</si>
  <si>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</si>
  <si>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</si>
  <si>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</si>
  <si>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</si>
  <si>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</si>
  <si>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</si>
  <si>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</si>
  <si>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</si>
  <si>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</si>
  <si>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</si>
  <si>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</si>
  <si>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</si>
  <si>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</si>
  <si>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</si>
  <si>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</si>
  <si>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</si>
  <si>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</si>
  <si>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</si>
  <si>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</si>
  <si>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</si>
  <si>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</si>
  <si>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</si>
  <si>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</si>
  <si>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</si>
  <si>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</si>
  <si>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</si>
  <si>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</si>
  <si>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</si>
  <si>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</si>
  <si>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</si>
  <si>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</si>
  <si>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</si>
  <si>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</si>
  <si>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</si>
  <si>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</si>
  <si>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</si>
  <si>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</si>
  <si>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</si>
  <si>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</si>
  <si>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</si>
  <si>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</si>
  <si>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</si>
  <si>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</si>
  <si>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</si>
  <si>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</si>
  <si>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</si>
  <si>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</si>
  <si>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</si>
  <si>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</si>
  <si>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</si>
  <si>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</si>
  <si>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</si>
  <si>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</si>
  <si>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</si>
  <si>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</si>
  <si>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</si>
  <si>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</si>
  <si>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</si>
  <si>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</si>
  <si>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</si>
  <si>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</si>
  <si>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</si>
  <si>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</si>
  <si>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</si>
  <si>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</si>
  <si>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</si>
  <si>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</si>
  <si>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</si>
  <si>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</si>
  <si>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</si>
  <si>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</si>
  <si>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</si>
  <si>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</si>
  <si>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</si>
  <si>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</si>
  <si>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</si>
  <si>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</si>
  <si>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</si>
  <si>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</si>
  <si>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</si>
  <si>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</si>
  <si>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</si>
  <si>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</si>
  <si>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</si>
  <si>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</si>
  <si>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</si>
  <si>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</si>
  <si>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</si>
  <si>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</si>
  <si>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</si>
  <si>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</si>
  <si>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</si>
  <si>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</si>
  <si>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</si>
  <si>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</si>
  <si>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</si>
  <si>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</si>
  <si>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</si>
  <si>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</si>
  <si>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</si>
  <si>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</si>
  <si>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</si>
  <si>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</si>
  <si>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</si>
  <si>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</si>
  <si>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</si>
  <si>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</si>
  <si>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</si>
  <si>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</si>
  <si>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</si>
  <si>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</si>
  <si>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</si>
  <si>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</si>
  <si>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</si>
  <si>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</si>
  <si>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</si>
  <si>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</si>
  <si>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</si>
  <si>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</si>
  <si>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</si>
  <si>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</si>
  <si>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</si>
  <si>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</si>
  <si>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</si>
  <si>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</si>
  <si>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</si>
  <si>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</si>
  <si>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</si>
  <si>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</si>
  <si>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</si>
  <si>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</si>
  <si>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</si>
  <si>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</si>
  <si>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</si>
  <si>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</si>
  <si>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</si>
  <si>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</si>
  <si>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</si>
  <si>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</si>
  <si>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</si>
  <si>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</si>
  <si>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</si>
  <si>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</si>
  <si>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</si>
  <si>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</si>
  <si>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</si>
  <si>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</si>
  <si>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</si>
  <si>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</si>
  <si>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</si>
  <si>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</si>
  <si>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</si>
  <si>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</si>
  <si>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</si>
  <si>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</si>
  <si>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</si>
  <si>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</si>
  <si>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</si>
  <si>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</si>
  <si>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</si>
  <si>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</si>
  <si>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</si>
  <si>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</si>
  <si>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</si>
  <si>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</si>
  <si>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</si>
  <si>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</si>
  <si>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</si>
  <si>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</si>
  <si>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</si>
  <si>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</si>
  <si>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</si>
  <si>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</si>
  <si>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</si>
  <si>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</si>
  <si>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</si>
  <si>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</si>
  <si>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</si>
  <si>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</si>
  <si>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</si>
  <si>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</si>
  <si>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</si>
  <si>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</si>
  <si>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</si>
  <si>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</si>
  <si>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</si>
  <si>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</si>
  <si>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</si>
  <si>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</si>
  <si>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</si>
  <si>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</si>
  <si>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</si>
  <si>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</si>
  <si>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</si>
  <si>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</si>
  <si>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</si>
  <si>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</si>
  <si>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</si>
  <si>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</si>
  <si>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</si>
  <si>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</si>
  <si>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</si>
  <si>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</si>
  <si>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</si>
  <si>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</si>
  <si>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</si>
  <si>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</si>
  <si>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</si>
  <si>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</si>
  <si>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</si>
  <si>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</si>
  <si>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</si>
  <si>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</si>
  <si>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</si>
  <si>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</si>
  <si>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</si>
  <si>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</si>
  <si>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</si>
  <si>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</si>
  <si>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</si>
  <si>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</si>
  <si>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</si>
  <si>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</si>
  <si>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</si>
  <si>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</si>
  <si>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</si>
  <si>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</si>
  <si>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</si>
  <si>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</si>
  <si>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</si>
  <si>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</si>
  <si>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</si>
  <si>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</si>
  <si>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</si>
  <si>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</si>
  <si>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</si>
  <si>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</si>
  <si>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</si>
  <si>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</si>
  <si>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</si>
  <si>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</si>
  <si>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</si>
  <si>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</si>
  <si>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</si>
  <si>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</si>
  <si>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</si>
  <si>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</si>
  <si>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</si>
  <si>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</si>
  <si>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</si>
  <si>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</si>
  <si>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</si>
  <si>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</si>
  <si>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</si>
  <si>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</si>
  <si>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</si>
  <si>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</si>
  <si>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</si>
  <si>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</si>
  <si>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</si>
  <si>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</si>
  <si>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</si>
  <si>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</si>
  <si>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</si>
  <si>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</si>
  <si>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</si>
  <si>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</si>
  <si>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</si>
  <si>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</si>
  <si>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</si>
  <si>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</si>
  <si>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</si>
  <si>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</si>
  <si>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</si>
  <si>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</si>
  <si>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</si>
  <si>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</si>
  <si>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</si>
  <si>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</si>
  <si>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</si>
  <si>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</si>
  <si>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</si>
  <si>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</si>
  <si>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</si>
  <si>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</si>
  <si>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</si>
  <si>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</si>
  <si>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</si>
  <si>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</si>
  <si>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</si>
  <si>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</si>
  <si>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</si>
  <si>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</si>
  <si>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</si>
  <si>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</si>
  <si>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</si>
  <si>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</si>
  <si>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</si>
  <si>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</si>
  <si>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</si>
  <si>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</si>
  <si>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</si>
  <si>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</si>
  <si>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</si>
  <si>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</si>
  <si>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</si>
  <si>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</si>
  <si>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</si>
  <si>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</si>
  <si>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</si>
  <si>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</si>
  <si>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</si>
  <si>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</si>
  <si>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</si>
  <si>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</si>
  <si>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</si>
  <si>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</si>
  <si>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</si>
  <si>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</si>
  <si>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</si>
  <si>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</si>
  <si>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</si>
  <si>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</si>
  <si>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</si>
  <si>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</si>
  <si>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</si>
  <si>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</si>
  <si>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</si>
  <si>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</si>
  <si>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</si>
  <si>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</si>
  <si>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</si>
  <si>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</si>
  <si>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</si>
  <si>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</si>
  <si>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</si>
  <si>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</si>
  <si>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</si>
  <si>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</si>
  <si>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</si>
  <si>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</si>
  <si>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</si>
  <si>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</si>
  <si>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</si>
  <si>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</si>
  <si>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</si>
  <si>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</si>
  <si>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</si>
  <si>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</si>
  <si>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</si>
  <si>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</si>
  <si>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</si>
  <si>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</si>
  <si>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</si>
  <si>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</si>
  <si>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</si>
  <si>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</si>
  <si>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</si>
  <si>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</si>
  <si>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</si>
  <si>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</si>
  <si>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</si>
  <si>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</si>
  <si>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</si>
  <si>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</si>
  <si>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</si>
  <si>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</si>
  <si>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</si>
  <si>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</si>
  <si>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</si>
  <si>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</si>
  <si>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</si>
  <si>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</si>
  <si>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</si>
  <si>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</si>
  <si>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</si>
  <si>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</si>
  <si>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</si>
  <si>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</si>
  <si>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</si>
  <si>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</si>
  <si>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</si>
  <si>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</si>
  <si>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</si>
  <si>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</si>
  <si>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</si>
  <si>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</si>
  <si>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</si>
  <si>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</si>
  <si>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</si>
  <si>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</si>
  <si>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</si>
  <si>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</si>
  <si>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</si>
  <si>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</si>
  <si>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</si>
  <si>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</si>
  <si>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</si>
  <si>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</si>
  <si>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</si>
  <si>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</si>
  <si>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</si>
  <si>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</si>
  <si>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</si>
  <si>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</si>
  <si>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</si>
  <si>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</si>
  <si>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</si>
  <si>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</si>
  <si>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</si>
  <si>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</si>
  <si>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</si>
  <si>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</si>
  <si>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</si>
  <si>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</si>
  <si>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</si>
  <si>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</si>
  <si>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</si>
  <si>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</si>
  <si>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</si>
  <si>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</si>
  <si>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</si>
  <si>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</si>
  <si>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</si>
  <si>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</si>
  <si>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</si>
  <si>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</si>
  <si>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</si>
  <si>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</si>
  <si>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</si>
  <si>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</si>
  <si>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</si>
  <si>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</si>
  <si>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</si>
  <si>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</si>
  <si>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</si>
  <si>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</si>
  <si>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</si>
  <si>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</si>
  <si>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</si>
  <si>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</si>
  <si>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</si>
  <si>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</si>
  <si>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</si>
  <si>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</si>
  <si>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</si>
  <si>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</si>
  <si>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</si>
  <si>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</si>
  <si>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</si>
  <si>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</si>
  <si>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</si>
  <si>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</si>
  <si>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</si>
  <si>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</si>
  <si>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</si>
  <si>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</si>
  <si>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</si>
  <si>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</si>
  <si>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</si>
  <si>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</si>
  <si>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</si>
  <si>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</si>
  <si>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</si>
  <si>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</si>
  <si>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</si>
  <si>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</si>
  <si>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</si>
  <si>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</si>
  <si>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</si>
  <si>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</si>
  <si>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</si>
  <si>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</si>
  <si>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</si>
  <si>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</si>
  <si>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</si>
  <si>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</si>
  <si>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</si>
  <si>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</si>
  <si>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</si>
  <si>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</si>
  <si>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</si>
  <si>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</si>
  <si>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</si>
  <si>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</si>
  <si>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</si>
  <si>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</si>
  <si>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</si>
  <si>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</si>
  <si>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</si>
  <si>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</si>
  <si>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</si>
  <si>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</si>
  <si>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</si>
  <si>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</si>
  <si>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</si>
  <si>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</si>
  <si>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</si>
  <si>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</si>
  <si>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</si>
  <si>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</si>
  <si>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</si>
  <si>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</si>
  <si>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</si>
  <si>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</si>
  <si>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</si>
  <si>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</si>
  <si>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</si>
  <si>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</si>
  <si>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</si>
  <si>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</si>
  <si>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</si>
  <si>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</si>
  <si>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</si>
  <si>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</si>
  <si>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</si>
  <si>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</si>
  <si>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</si>
  <si>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</si>
  <si>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</si>
  <si>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</si>
  <si>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</si>
  <si>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</si>
  <si>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</si>
  <si>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</si>
  <si>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</si>
  <si>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</si>
  <si>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</si>
  <si>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</si>
  <si>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</si>
  <si>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</si>
  <si>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</si>
  <si>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</si>
  <si>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</si>
  <si>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</si>
  <si>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</si>
  <si>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</si>
  <si>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</si>
  <si>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</si>
  <si>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</si>
  <si>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</si>
  <si>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</si>
  <si>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</si>
  <si>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</si>
  <si>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</si>
  <si>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</si>
  <si>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</si>
  <si>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</si>
  <si>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</si>
  <si>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</si>
  <si>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</si>
  <si>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</si>
  <si>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</si>
  <si>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</si>
  <si>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</si>
  <si>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</si>
  <si>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</si>
  <si>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</si>
  <si>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</si>
  <si>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</si>
  <si>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</si>
  <si>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</si>
  <si>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</si>
  <si>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</si>
  <si>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</si>
  <si>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</si>
  <si>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</si>
  <si>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</si>
  <si>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</si>
  <si>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</si>
  <si>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</si>
  <si>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</si>
  <si>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</si>
  <si>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</si>
  <si>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</si>
  <si>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</si>
  <si>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</si>
  <si>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</si>
  <si>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</si>
  <si>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</si>
  <si>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</si>
  <si>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</si>
  <si>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</si>
  <si>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</si>
  <si>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</si>
  <si>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</si>
  <si>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</si>
  <si>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</si>
  <si>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</si>
  <si>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</si>
  <si>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</si>
  <si>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</si>
  <si>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</si>
  <si>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</si>
  <si>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</si>
  <si>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</si>
  <si>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</si>
  <si>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</si>
  <si>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</si>
  <si>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</si>
  <si>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</si>
  <si>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</si>
  <si>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</si>
  <si>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</si>
  <si>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</si>
  <si>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</si>
  <si>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</si>
  <si>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</si>
  <si>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</si>
  <si>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</si>
  <si>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</si>
  <si>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</si>
  <si>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</si>
  <si>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</si>
  <si>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</si>
  <si>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</si>
  <si>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</si>
  <si>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</si>
  <si>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</si>
  <si>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</si>
  <si>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</si>
  <si>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</si>
  <si>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</si>
  <si>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</si>
  <si>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</si>
  <si>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</si>
  <si>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</si>
  <si>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</si>
  <si>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</si>
  <si>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</si>
  <si>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</si>
  <si>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</si>
  <si>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</si>
  <si>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</si>
  <si>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</si>
  <si>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</si>
  <si>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</si>
  <si>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</si>
  <si>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</si>
  <si>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</si>
  <si>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</si>
  <si>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</si>
  <si>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</si>
  <si>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</si>
  <si>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</si>
  <si>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</si>
  <si>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</si>
  <si>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</si>
  <si>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</si>
  <si>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</si>
  <si>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</si>
  <si>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</si>
  <si>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</si>
  <si>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</si>
  <si>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</si>
  <si>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</si>
  <si>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</si>
  <si>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</si>
  <si>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</si>
  <si>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</si>
  <si>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</si>
  <si>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</si>
  <si>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</si>
  <si>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</si>
  <si>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</si>
  <si>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</si>
  <si>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</si>
  <si>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</si>
  <si>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</si>
  <si>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</si>
  <si>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</si>
  <si>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</si>
  <si>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</si>
  <si>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</si>
  <si>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</si>
  <si>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</si>
  <si>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</si>
  <si>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</si>
  <si>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</si>
  <si>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</si>
  <si>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</si>
  <si>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</si>
  <si>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</si>
  <si>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</si>
  <si>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</si>
  <si>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</si>
  <si>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</si>
  <si>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</si>
  <si>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</si>
  <si>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</si>
  <si>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</si>
  <si>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</si>
  <si>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</si>
  <si>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</si>
  <si>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</si>
  <si>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</si>
  <si>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</si>
  <si>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</si>
  <si>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</si>
  <si>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</si>
  <si>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</si>
  <si>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</si>
  <si>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</si>
  <si>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</si>
  <si>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</si>
  <si>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</si>
  <si>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</si>
  <si>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</si>
  <si>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</si>
  <si>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</si>
  <si>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</si>
  <si>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</si>
  <si>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</si>
  <si>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</si>
  <si>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</si>
  <si>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</si>
  <si>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</si>
  <si>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</si>
  <si>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</si>
  <si>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</si>
  <si>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</si>
  <si>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</si>
  <si>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</si>
  <si>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</si>
  <si>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</si>
  <si>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</si>
  <si>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</si>
  <si>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</si>
  <si>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</si>
  <si>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</si>
  <si>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</si>
  <si>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</si>
  <si>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</si>
  <si>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</si>
  <si>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</si>
  <si>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</si>
  <si>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</si>
  <si>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</si>
  <si>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</si>
  <si>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</si>
  <si>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</si>
  <si>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</si>
  <si>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</si>
  <si>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</si>
  <si>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</si>
  <si>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</si>
  <si>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</si>
  <si>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</si>
  <si>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</si>
  <si>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</si>
  <si>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</si>
  <si>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</si>
  <si>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</si>
  <si>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</si>
  <si>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</si>
  <si>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</si>
  <si>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</si>
  <si>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</si>
  <si>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</si>
  <si>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</si>
  <si>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</si>
  <si>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</si>
  <si>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</si>
  <si>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</si>
  <si>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</si>
  <si>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</si>
  <si>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</si>
  <si>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</si>
  <si>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</si>
  <si>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</si>
  <si>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</si>
  <si>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</si>
  <si>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</si>
  <si>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</si>
  <si>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</si>
  <si>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</si>
  <si>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</si>
  <si>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</si>
  <si>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</si>
  <si>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</si>
  <si>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</si>
  <si>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</si>
  <si>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</si>
  <si>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</si>
  <si>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</si>
  <si>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</si>
  <si>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</si>
  <si>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</si>
  <si>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</si>
  <si>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</si>
  <si>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</si>
  <si>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</si>
  <si>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</si>
  <si>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</si>
  <si>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</si>
  <si>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</si>
  <si>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</si>
  <si>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</si>
  <si>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</si>
  <si>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</si>
  <si>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</si>
  <si>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</si>
  <si>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</si>
  <si>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</si>
  <si>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</si>
  <si>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</si>
  <si>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</si>
  <si>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</si>
  <si>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</si>
  <si>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</si>
  <si>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</si>
  <si>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</si>
  <si>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</si>
  <si>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</si>
  <si>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</si>
  <si>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</si>
  <si>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</si>
  <si>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</si>
  <si>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</si>
  <si>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</si>
  <si>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</si>
  <si>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</si>
  <si>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</si>
  <si>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</si>
  <si>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</si>
  <si>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</si>
  <si>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</si>
  <si>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</si>
  <si>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</si>
  <si>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</si>
  <si>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</si>
  <si>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</si>
  <si>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</si>
  <si>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</si>
  <si>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</si>
  <si>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</si>
  <si>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</si>
  <si>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</si>
  <si>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</si>
  <si>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</si>
  <si>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</si>
  <si>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</si>
  <si>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</si>
  <si>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</si>
  <si>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</si>
  <si>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</si>
  <si>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</si>
  <si>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</si>
  <si>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</si>
  <si>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</si>
  <si>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</si>
  <si>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</si>
  <si>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</si>
  <si>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</si>
  <si>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</si>
  <si>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</si>
  <si>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</si>
  <si>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</si>
  <si>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</si>
  <si>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</si>
  <si>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</si>
  <si>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</si>
  <si>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</si>
  <si>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</si>
  <si>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</si>
  <si>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</si>
  <si>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</si>
  <si>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</si>
  <si>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</si>
  <si>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</si>
  <si>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</si>
  <si>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</si>
  <si>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</si>
  <si>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</si>
  <si>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</si>
  <si>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</si>
  <si>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</si>
  <si>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</si>
  <si>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</si>
  <si>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</si>
  <si>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</si>
  <si>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</si>
  <si>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</si>
  <si>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</si>
  <si>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</si>
  <si>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</si>
  <si>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</si>
  <si>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</si>
  <si>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</si>
  <si>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</si>
  <si>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</si>
  <si>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</si>
  <si>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</si>
  <si>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</si>
  <si>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</si>
  <si>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</si>
  <si>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</si>
  <si>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</si>
  <si>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</si>
  <si>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</si>
  <si>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</si>
  <si>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</si>
  <si>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</si>
  <si>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</si>
  <si>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</si>
  <si>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</si>
  <si>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</si>
  <si>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</si>
  <si>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</si>
  <si>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</si>
  <si>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</si>
  <si>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</si>
  <si>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</si>
  <si>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</si>
  <si>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</si>
  <si>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</si>
  <si>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</si>
  <si>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</si>
  <si>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</si>
  <si>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</si>
  <si>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</si>
  <si>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</si>
  <si>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</si>
  <si>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</si>
  <si>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</si>
  <si>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</si>
  <si>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</si>
  <si>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</si>
  <si>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</si>
  <si>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</si>
  <si>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</si>
  <si>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</si>
  <si>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</si>
  <si>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</si>
  <si>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</si>
  <si>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</si>
  <si>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</si>
  <si>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</si>
  <si>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</si>
  <si>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</si>
  <si>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</si>
  <si>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</si>
  <si>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</si>
  <si>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</si>
  <si>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</si>
  <si>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</si>
  <si>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</si>
  <si>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</si>
  <si>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</si>
  <si>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</si>
  <si>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</si>
  <si>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</si>
  <si>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</si>
  <si>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</si>
  <si>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</si>
  <si>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</si>
  <si>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</si>
  <si>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</si>
  <si>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</si>
  <si>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</si>
  <si>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</si>
  <si>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</si>
  <si>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</si>
  <si>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</si>
  <si>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</si>
  <si>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</si>
  <si>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</si>
  <si>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</si>
  <si>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</si>
  <si>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</si>
  <si>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</si>
  <si>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</si>
  <si>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</si>
  <si>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</si>
  <si>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</si>
  <si>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</si>
  <si>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</si>
  <si>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</si>
  <si>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</si>
  <si>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</si>
  <si>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</si>
  <si>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</si>
  <si>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</si>
  <si>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</si>
  <si>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</si>
  <si>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</si>
  <si>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</si>
  <si>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</si>
  <si>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</si>
  <si>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</si>
  <si>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</si>
  <si>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</si>
  <si>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</si>
  <si>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</si>
  <si>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</si>
  <si>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</si>
  <si>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</si>
  <si>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</si>
  <si>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</si>
  <si>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</si>
  <si>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</si>
  <si>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</si>
  <si>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</si>
  <si>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</si>
  <si>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</si>
  <si>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</si>
  <si>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</si>
  <si>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</si>
  <si>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</si>
  <si>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</si>
  <si>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</si>
  <si>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</si>
  <si>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</si>
  <si>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</si>
  <si>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</si>
  <si>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</si>
  <si>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</si>
  <si>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</si>
  <si>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</si>
  <si>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</si>
  <si>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</si>
  <si>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</si>
  <si>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</si>
  <si>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</si>
  <si>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</si>
  <si>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</si>
  <si>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</si>
  <si>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</si>
  <si>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</si>
  <si>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</si>
  <si>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</si>
  <si>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</si>
  <si>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</si>
  <si>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</si>
  <si>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</si>
  <si>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</si>
  <si>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</si>
  <si>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</si>
  <si>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</si>
  <si>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</si>
  <si>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</si>
  <si>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</si>
  <si>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</si>
  <si>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</si>
  <si>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</si>
  <si>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</si>
  <si>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</si>
  <si>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</si>
  <si>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</si>
  <si>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</si>
  <si>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</si>
  <si>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</si>
  <si>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</si>
  <si>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</si>
  <si>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</si>
  <si>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</si>
  <si>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</si>
  <si>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</si>
  <si>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</si>
  <si>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</si>
  <si>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</si>
  <si>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</si>
  <si>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</si>
  <si>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</si>
  <si>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</si>
  <si>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</si>
  <si>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</si>
  <si>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</si>
  <si>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</si>
  <si>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</si>
  <si>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</si>
  <si>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</si>
  <si>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</si>
  <si>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</si>
  <si>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</si>
  <si>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</si>
  <si>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</si>
  <si>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</si>
  <si>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</si>
  <si>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</si>
  <si>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</si>
  <si>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</si>
  <si>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</si>
  <si>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</si>
  <si>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</si>
  <si>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</si>
  <si>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</si>
  <si>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</si>
  <si>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</si>
  <si>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</si>
  <si>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</si>
  <si>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</si>
  <si>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</si>
  <si>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</si>
  <si>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</si>
  <si>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</si>
  <si>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</si>
  <si>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</si>
  <si>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</si>
  <si>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</si>
  <si>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</si>
  <si>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</si>
  <si>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</si>
  <si>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</si>
  <si>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</si>
  <si>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</si>
  <si>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</si>
  <si>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</si>
  <si>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</si>
  <si>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</si>
  <si>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</si>
  <si>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</si>
  <si>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</si>
  <si>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</si>
  <si>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</si>
  <si>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</si>
  <si>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</si>
  <si>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</si>
  <si>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</si>
  <si>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</si>
  <si>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</si>
  <si>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</si>
  <si>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</si>
  <si>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</si>
  <si>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</si>
  <si>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</si>
  <si>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</si>
  <si>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</si>
  <si>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</si>
  <si>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</si>
  <si>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</si>
  <si>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</si>
  <si>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</si>
  <si>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</si>
  <si>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</si>
  <si>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</si>
  <si>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</si>
  <si>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</si>
  <si>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</si>
  <si>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</si>
  <si>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</si>
  <si>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</si>
  <si>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</si>
  <si>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</si>
  <si>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</si>
  <si>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</si>
  <si>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</si>
  <si>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</si>
  <si>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</si>
  <si>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</si>
  <si>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</si>
  <si>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</si>
  <si>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</si>
  <si>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</si>
  <si>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</si>
  <si>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</si>
  <si>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</si>
  <si>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</si>
  <si>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</si>
  <si>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</si>
  <si>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</si>
  <si>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</si>
  <si>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</si>
  <si>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</si>
  <si>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</si>
  <si>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</si>
  <si>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</si>
  <si>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</si>
  <si>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</si>
  <si>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</si>
  <si>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</si>
  <si>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</si>
  <si>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</si>
  <si>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</si>
  <si>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</si>
  <si>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</si>
  <si>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</si>
  <si>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</si>
  <si>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</si>
  <si>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</si>
  <si>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</si>
  <si>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</si>
  <si>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</si>
  <si>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</si>
  <si>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</si>
  <si>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</si>
  <si>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</si>
  <si>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</si>
  <si>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</si>
  <si>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</si>
  <si>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</si>
  <si>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</si>
  <si>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</si>
  <si>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</si>
  <si>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</si>
  <si>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</si>
  <si>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</si>
  <si>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</si>
  <si>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</si>
  <si>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</si>
  <si>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</si>
  <si>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</si>
  <si>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</si>
  <si>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</si>
  <si>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</si>
  <si>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</si>
  <si>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</si>
  <si>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</si>
  <si>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</si>
  <si>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</si>
  <si>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</si>
  <si>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</si>
  <si>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</si>
  <si>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</si>
  <si>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</si>
  <si>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</si>
  <si>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</si>
  <si>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</si>
  <si>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</si>
  <si>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</si>
  <si>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</si>
  <si>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</si>
  <si>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</si>
  <si>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</si>
  <si>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</si>
  <si>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</si>
  <si>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</si>
  <si>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</si>
  <si>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</si>
  <si>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</si>
  <si>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</si>
  <si>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</si>
  <si>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</si>
  <si>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</si>
  <si>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</si>
  <si>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</si>
  <si>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</si>
  <si>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</si>
  <si>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</si>
  <si>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</si>
  <si>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</si>
  <si>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</si>
  <si>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</si>
  <si>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</si>
  <si>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</si>
  <si>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</si>
  <si>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</si>
  <si>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</si>
  <si>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</si>
  <si>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</si>
  <si>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</si>
  <si>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</si>
  <si>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</si>
  <si>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</si>
  <si>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</si>
  <si>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</si>
  <si>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</si>
  <si>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</si>
  <si>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</si>
  <si>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</si>
  <si>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</si>
  <si>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</si>
  <si>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</si>
  <si>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</si>
  <si>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</si>
  <si>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</si>
  <si>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</si>
  <si>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</si>
  <si>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</si>
  <si>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</si>
  <si>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</si>
  <si>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</si>
  <si>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</si>
  <si>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</si>
  <si>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</si>
  <si>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</si>
  <si>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</si>
  <si>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</si>
  <si>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</si>
  <si>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</si>
  <si>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</si>
  <si>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</si>
  <si>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</si>
  <si>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</si>
  <si>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</si>
  <si>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</si>
  <si>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</si>
  <si>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</si>
  <si>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</si>
  <si>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</si>
  <si>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</si>
  <si>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</si>
  <si>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</si>
  <si>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</si>
  <si>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</si>
  <si>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</si>
  <si>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</si>
  <si>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</si>
  <si>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</si>
  <si>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</si>
  <si>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</si>
  <si>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</si>
  <si>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</si>
  <si>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</si>
  <si>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</si>
  <si>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</si>
  <si>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</si>
  <si>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</si>
  <si>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</si>
  <si>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</si>
  <si>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</si>
  <si>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</si>
  <si>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</si>
  <si>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</si>
  <si>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</si>
  <si>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</si>
  <si>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</si>
  <si>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</si>
  <si>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</si>
  <si>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</si>
  <si>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</si>
  <si>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</si>
  <si>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</si>
  <si>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</si>
  <si>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</si>
  <si>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</si>
  <si>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</si>
  <si>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</si>
  <si>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</si>
  <si>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</si>
  <si>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</si>
  <si>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</si>
  <si>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</si>
  <si>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</si>
  <si>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</si>
  <si>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</si>
  <si>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</si>
  <si>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</si>
  <si>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</si>
  <si>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</si>
  <si>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</si>
  <si>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</si>
  <si>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</si>
  <si>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</si>
  <si>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</si>
  <si>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</si>
  <si>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</si>
  <si>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</si>
  <si>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</si>
  <si>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</si>
  <si>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</si>
  <si>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</si>
  <si>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</si>
  <si>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</si>
  <si>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</si>
  <si>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</si>
  <si>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</si>
  <si>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</si>
  <si>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</si>
  <si>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</si>
  <si>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</si>
  <si>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</si>
  <si>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</si>
  <si>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</si>
  <si>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</si>
  <si>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</si>
  <si>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</si>
  <si>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</si>
  <si>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</si>
  <si>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</si>
  <si>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</si>
  <si>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</si>
  <si>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</si>
  <si>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</si>
  <si>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</si>
  <si>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</si>
  <si>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</si>
  <si>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</si>
  <si>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</si>
  <si>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</si>
  <si>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</si>
  <si>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</si>
  <si>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</si>
  <si>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</si>
  <si>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</si>
  <si>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</si>
  <si>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</si>
  <si>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</si>
  <si>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</si>
  <si>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</si>
  <si>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</si>
  <si>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</si>
  <si>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</si>
  <si>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</si>
  <si>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</si>
  <si>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</si>
  <si>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</si>
  <si>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</si>
  <si>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</si>
  <si>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</si>
  <si>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</si>
  <si>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</si>
  <si>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</si>
  <si>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</si>
  <si>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</si>
  <si>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</si>
  <si>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</si>
  <si>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</si>
  <si>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</si>
  <si>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</si>
  <si>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</si>
  <si>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</si>
  <si>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</si>
  <si>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</si>
  <si>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</si>
  <si>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</si>
  <si>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</si>
  <si>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</si>
  <si>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</si>
  <si>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</si>
  <si>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</si>
  <si>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</si>
  <si>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</si>
  <si>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</si>
  <si>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</si>
  <si>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</si>
  <si>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</si>
  <si>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</si>
  <si>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</si>
  <si>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</si>
  <si>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</si>
  <si>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</si>
  <si>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</si>
  <si>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</si>
  <si>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</si>
  <si>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</si>
  <si>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</si>
  <si>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</si>
  <si>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</si>
  <si>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</si>
  <si>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</si>
  <si>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</si>
  <si>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</si>
  <si>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</si>
  <si>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</si>
  <si>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</si>
  <si>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</si>
  <si>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</si>
  <si>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</si>
  <si>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</si>
  <si>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</si>
  <si>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</si>
  <si>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</si>
  <si>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</si>
  <si>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</si>
  <si>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</si>
  <si>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</si>
  <si>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</si>
  <si>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</si>
  <si>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</si>
  <si>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</si>
  <si>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</si>
  <si>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</si>
  <si>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</si>
  <si>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</si>
  <si>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</si>
  <si>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</si>
  <si>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</si>
  <si>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</si>
  <si>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</si>
  <si>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</si>
  <si>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</si>
  <si>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</si>
  <si>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</si>
  <si>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</si>
  <si>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</si>
  <si>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</si>
  <si>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</si>
  <si>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</si>
  <si>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</si>
  <si>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</si>
  <si>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</si>
  <si>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</si>
  <si>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</si>
  <si>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</si>
  <si>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</si>
  <si>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</si>
  <si>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</si>
  <si>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</si>
  <si>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</si>
  <si>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</si>
  <si>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</si>
  <si>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</si>
  <si>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</si>
  <si>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</si>
  <si>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</si>
  <si>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</si>
  <si>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</si>
  <si>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</si>
  <si>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</si>
  <si>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</si>
  <si>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</si>
  <si>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</si>
  <si>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</si>
  <si>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</si>
  <si>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</si>
  <si>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</si>
  <si>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</si>
  <si>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</si>
  <si>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</si>
  <si>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</si>
  <si>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</si>
  <si>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</si>
  <si>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</si>
  <si>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</si>
  <si>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</si>
  <si>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</si>
  <si>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</si>
  <si>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</si>
  <si>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</si>
  <si>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</si>
  <si>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</si>
  <si>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</si>
  <si>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</si>
  <si>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</si>
  <si>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</si>
  <si>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</si>
  <si>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</si>
  <si>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</si>
  <si>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</si>
  <si>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</si>
  <si>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</si>
  <si>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</si>
  <si>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</si>
  <si>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</si>
  <si>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</si>
  <si>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</si>
  <si>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</si>
  <si>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</si>
  <si>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</si>
  <si>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</si>
  <si>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</si>
  <si>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</si>
  <si>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</si>
  <si>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</si>
  <si>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</si>
  <si>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</si>
  <si>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</si>
  <si>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</si>
  <si>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</si>
  <si>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</si>
  <si>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</si>
  <si>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</si>
  <si>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</si>
  <si>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</si>
  <si>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</si>
  <si>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</si>
  <si>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</si>
  <si>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</si>
  <si>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</si>
  <si>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</si>
  <si>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</si>
  <si>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</si>
  <si>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</si>
  <si>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</si>
  <si>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</si>
  <si>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</si>
  <si>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</si>
  <si>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</si>
  <si>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</si>
  <si>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</si>
  <si>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</si>
  <si>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</si>
  <si>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</si>
  <si>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</si>
  <si>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</si>
  <si>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</si>
  <si>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</si>
  <si>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</si>
  <si>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</si>
  <si>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</si>
  <si>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</si>
  <si>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</si>
  <si>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</si>
  <si>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</si>
  <si>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</si>
  <si>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</si>
  <si>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</si>
  <si>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</si>
  <si>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</si>
  <si>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</si>
  <si>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</si>
  <si>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</si>
  <si>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</si>
  <si>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</si>
  <si>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</si>
  <si>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</si>
  <si>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</si>
  <si>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</si>
  <si>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</si>
  <si>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</si>
  <si>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</si>
  <si>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</si>
  <si>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</si>
  <si>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</si>
  <si>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</si>
  <si>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</si>
  <si>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</si>
  <si>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</si>
  <si>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</si>
  <si>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</si>
  <si>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</si>
  <si>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</si>
  <si>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</si>
  <si>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</si>
  <si>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</si>
  <si>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</si>
  <si>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</si>
  <si>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</si>
  <si>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</si>
  <si>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</si>
  <si>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</si>
  <si>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</si>
  <si>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</si>
  <si>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</si>
  <si>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</si>
  <si>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</si>
  <si>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</si>
  <si>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</si>
  <si>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</si>
  <si>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</si>
  <si>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</si>
  <si>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</si>
  <si>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</si>
  <si>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</si>
  <si>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</si>
  <si>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</si>
  <si>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</si>
  <si>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</si>
  <si>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</si>
  <si>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</si>
  <si>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</si>
  <si>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</si>
  <si>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</si>
  <si>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</si>
  <si>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</si>
  <si>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</si>
  <si>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</si>
  <si>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</si>
  <si>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</si>
  <si>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</si>
  <si>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</si>
  <si>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</si>
  <si>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</si>
  <si>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</si>
  <si>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</si>
  <si>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</si>
  <si>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</si>
  <si>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</si>
  <si>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</si>
  <si>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</si>
  <si>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</si>
  <si>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</si>
  <si>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</si>
  <si>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</si>
  <si>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</si>
  <si>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</si>
  <si>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</si>
  <si>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</si>
  <si>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</si>
  <si>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</si>
  <si>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</si>
  <si>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</si>
  <si>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</si>
  <si>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</si>
  <si>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</si>
  <si>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</si>
  <si>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</si>
  <si>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</si>
  <si>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</si>
  <si>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</si>
  <si>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</si>
  <si>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</si>
  <si>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</si>
  <si>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</si>
  <si>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</si>
  <si>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</si>
  <si>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</si>
  <si>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</si>
  <si>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</si>
  <si>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</si>
  <si>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</si>
  <si>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</si>
  <si>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</si>
  <si>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</si>
  <si>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</si>
  <si>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</si>
  <si>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</si>
  <si>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</si>
  <si>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</si>
  <si>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</si>
  <si>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</si>
  <si>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</si>
  <si>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</si>
  <si>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</si>
  <si>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</si>
  <si>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</si>
  <si>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</si>
  <si>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</si>
  <si>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</si>
  <si>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</si>
  <si>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</si>
  <si>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</si>
  <si>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</si>
  <si>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</si>
  <si>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</si>
  <si>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</si>
  <si>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</si>
  <si>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</si>
  <si>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</si>
  <si>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</si>
  <si>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</si>
  <si>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</si>
  <si>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</si>
  <si>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</si>
  <si>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</si>
  <si>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</si>
  <si>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</si>
  <si>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</si>
  <si>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</si>
  <si>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</si>
  <si>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</si>
  <si>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</si>
  <si>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</si>
  <si>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</si>
  <si>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</si>
  <si>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</si>
  <si>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</si>
  <si>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</si>
  <si>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</si>
  <si>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</si>
  <si>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</si>
  <si>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</si>
  <si>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</si>
  <si>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</si>
  <si>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</si>
  <si>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</si>
  <si>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</si>
  <si>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</si>
  <si>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</si>
  <si>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</si>
  <si>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</si>
  <si>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</si>
  <si>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</si>
  <si>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</si>
  <si>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</si>
  <si>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</si>
  <si>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</si>
  <si>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</si>
  <si>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</si>
  <si>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</si>
  <si>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</si>
  <si>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</si>
  <si>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</si>
  <si>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</si>
  <si>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</si>
  <si>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</si>
  <si>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</si>
  <si>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</si>
  <si>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</si>
  <si>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</si>
  <si>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</si>
  <si>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</si>
  <si>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</si>
  <si>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</si>
  <si>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</si>
  <si>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</si>
  <si>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</si>
  <si>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</si>
  <si>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</si>
  <si>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</si>
  <si>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</si>
  <si>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</si>
  <si>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</si>
  <si>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</si>
  <si>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</si>
  <si>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</si>
  <si>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</si>
  <si>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</si>
  <si>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</si>
  <si>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</si>
  <si>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</si>
  <si>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</si>
  <si>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</si>
  <si>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</si>
  <si>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</si>
  <si>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</si>
  <si>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</si>
  <si>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</si>
  <si>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</si>
  <si>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</si>
  <si>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</si>
  <si>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</si>
  <si>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</si>
  <si>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</si>
  <si>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</si>
  <si>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</si>
  <si>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</si>
  <si>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</si>
  <si>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</si>
  <si>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</si>
  <si>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</si>
  <si>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</si>
  <si>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</si>
  <si>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</si>
  <si>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</si>
  <si>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</si>
  <si>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</si>
  <si>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</si>
  <si>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</si>
  <si>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</si>
  <si>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</si>
  <si>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</si>
  <si>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</si>
  <si>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</si>
  <si>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</si>
  <si>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</si>
  <si>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</si>
  <si>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</si>
  <si>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</si>
  <si>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</si>
  <si>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</si>
  <si>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</si>
  <si>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</si>
  <si>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</si>
  <si>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</si>
  <si>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</si>
  <si>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</si>
  <si>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</si>
  <si>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</si>
  <si>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</si>
  <si>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</si>
  <si>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</si>
  <si>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</si>
  <si>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</si>
  <si>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</si>
  <si>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</si>
  <si>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</si>
  <si>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</si>
  <si>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</si>
  <si>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</si>
  <si>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</si>
  <si>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</si>
  <si>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</si>
  <si>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</si>
  <si>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</si>
  <si>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</si>
  <si>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</si>
  <si>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</si>
  <si>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</si>
  <si>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</si>
  <si>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</si>
  <si>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</si>
  <si>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</si>
  <si>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</si>
  <si>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</si>
  <si>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</si>
  <si>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</si>
  <si>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</si>
  <si>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</si>
  <si>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</si>
  <si>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</si>
  <si>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</si>
  <si>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</si>
  <si>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</si>
  <si>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</si>
  <si>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</si>
  <si>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</si>
  <si>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</si>
  <si>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</si>
  <si>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</si>
  <si>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</si>
  <si>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</si>
  <si>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</si>
  <si>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</si>
  <si>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</si>
  <si>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</si>
  <si>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</si>
  <si>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</si>
  <si>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</si>
  <si>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</si>
  <si>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</si>
  <si>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</si>
  <si>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</si>
  <si>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</si>
  <si>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</si>
  <si>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</si>
  <si>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</si>
  <si>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</si>
  <si>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</si>
  <si>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</si>
  <si>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</si>
  <si>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</si>
  <si>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</si>
  <si>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</si>
  <si>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</si>
  <si>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</si>
  <si>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</si>
  <si>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</si>
  <si>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</si>
  <si>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</si>
  <si>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</si>
  <si>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</si>
  <si>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</si>
  <si>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</si>
  <si>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</si>
  <si>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</si>
  <si>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</si>
  <si>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</si>
  <si>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</si>
  <si>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</si>
  <si>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</si>
  <si>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</si>
  <si>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</si>
  <si>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</si>
  <si>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</si>
  <si>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</si>
  <si>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</si>
  <si>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</si>
  <si>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</si>
  <si>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</si>
  <si>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</si>
  <si>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</si>
  <si>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</si>
  <si>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</si>
  <si>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</si>
  <si>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</si>
  <si>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</si>
  <si>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</si>
  <si>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</si>
  <si>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</si>
  <si>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</si>
  <si>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</si>
  <si>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</si>
  <si>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</si>
  <si>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</si>
  <si>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</si>
  <si>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</si>
  <si>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</si>
  <si>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</si>
  <si>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</si>
  <si>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</si>
  <si>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</si>
  <si>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</si>
  <si>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</si>
  <si>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</si>
  <si>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</si>
  <si>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</si>
  <si>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</si>
  <si>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</si>
  <si>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</si>
  <si>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</si>
  <si>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</si>
  <si>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</si>
  <si>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</si>
  <si>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</si>
  <si>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</si>
  <si>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</si>
  <si>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</si>
  <si>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</si>
  <si>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</si>
  <si>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</si>
  <si>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</si>
  <si>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</si>
  <si>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</si>
  <si>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</si>
  <si>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</si>
  <si>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</si>
  <si>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</si>
  <si>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</si>
  <si>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</si>
  <si>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</si>
  <si>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</si>
  <si>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</si>
  <si>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</si>
  <si>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</si>
  <si>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</si>
  <si>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</si>
  <si>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</si>
  <si>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</si>
  <si>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</si>
  <si>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</si>
  <si>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</si>
  <si>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</si>
  <si>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</si>
  <si>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</si>
  <si>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</si>
  <si>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</si>
  <si>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</si>
  <si>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</si>
  <si>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</si>
  <si>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</si>
  <si>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</si>
  <si>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</si>
  <si>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</si>
  <si>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</si>
  <si>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</si>
  <si>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</si>
  <si>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</si>
  <si>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</si>
  <si>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</si>
  <si>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</si>
  <si>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</si>
  <si>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</si>
  <si>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</si>
  <si>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</si>
  <si>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</si>
  <si>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</si>
  <si>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</si>
  <si>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</si>
  <si>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</si>
  <si>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</si>
  <si>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</si>
  <si>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</si>
  <si>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</si>
  <si>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</si>
  <si>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</si>
  <si>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</si>
  <si>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</si>
  <si>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</si>
  <si>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</si>
  <si>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</si>
  <si>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</si>
  <si>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</si>
  <si>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</si>
  <si>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</si>
  <si>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</si>
  <si>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</si>
  <si>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</si>
  <si>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</si>
  <si>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</si>
  <si>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</si>
  <si>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</si>
  <si>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</si>
  <si>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</si>
  <si>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</si>
  <si>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</si>
  <si>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</si>
  <si>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</si>
  <si>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</si>
  <si>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</si>
  <si>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</si>
  <si>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</si>
  <si>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</si>
  <si>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</si>
  <si>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</si>
  <si>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</si>
  <si>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</si>
  <si>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</si>
  <si>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</si>
  <si>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</si>
  <si>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</si>
  <si>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</si>
  <si>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</si>
  <si>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</si>
  <si>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</si>
  <si>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</si>
  <si>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</si>
  <si>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</si>
  <si>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</si>
  <si>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</si>
  <si>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</si>
  <si>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</si>
  <si>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</si>
  <si>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</si>
  <si>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</si>
  <si>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</si>
  <si>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</si>
  <si>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</si>
  <si>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</si>
  <si>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</si>
  <si>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</si>
  <si>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</si>
  <si>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</si>
  <si>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</si>
  <si>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</si>
  <si>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</si>
  <si>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</si>
  <si>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</si>
  <si>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</si>
  <si>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</si>
  <si>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</si>
  <si>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</si>
  <si>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</si>
  <si>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</si>
  <si>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</si>
  <si>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</si>
  <si>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</si>
  <si>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</si>
  <si>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</si>
  <si>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</si>
  <si>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</si>
  <si>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</si>
  <si>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</si>
  <si>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</si>
  <si>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</si>
  <si>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</si>
  <si>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</si>
  <si>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</si>
  <si>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</si>
  <si>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</si>
  <si>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</si>
  <si>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</si>
  <si>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</si>
  <si>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</si>
  <si>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</si>
  <si>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</si>
  <si>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</si>
  <si>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</si>
  <si>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</si>
  <si>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</si>
  <si>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</si>
  <si>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</si>
  <si>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</si>
  <si>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</si>
  <si>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</si>
  <si>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</si>
  <si>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</si>
  <si>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</si>
  <si>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</si>
  <si>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</si>
  <si>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</si>
  <si>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</si>
  <si>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</si>
  <si>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</si>
  <si>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</si>
  <si>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</si>
  <si>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</si>
  <si>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</si>
  <si>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</si>
  <si>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</si>
  <si>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</si>
  <si>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</si>
  <si>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</si>
  <si>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</si>
  <si>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</si>
  <si>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</si>
  <si>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</si>
  <si>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</si>
  <si>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</si>
  <si>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</si>
  <si>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</si>
  <si>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</si>
  <si>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</si>
  <si>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</si>
  <si>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</si>
  <si>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</si>
  <si>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</si>
  <si>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</si>
  <si>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</si>
  <si>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</si>
  <si>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</si>
  <si>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</si>
  <si>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</si>
  <si>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</si>
  <si>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</si>
  <si>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</si>
  <si>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</si>
  <si>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</si>
  <si>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</si>
  <si>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</si>
  <si>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</si>
  <si>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</si>
  <si>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</si>
  <si>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</si>
  <si>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</si>
  <si>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</si>
  <si>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</si>
  <si>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</si>
  <si>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</si>
  <si>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</si>
  <si>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</si>
  <si>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</si>
  <si>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</si>
  <si>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</si>
  <si>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</si>
  <si>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</si>
  <si>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</si>
  <si>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</si>
  <si>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</si>
  <si>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</si>
  <si>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</si>
  <si>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</si>
  <si>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</si>
  <si>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</si>
  <si>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</si>
  <si>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</si>
  <si>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</si>
  <si>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</si>
  <si>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</si>
  <si>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</si>
  <si>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</si>
  <si>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</si>
  <si>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</si>
  <si>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</si>
  <si>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</si>
  <si>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</si>
  <si>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</si>
  <si>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</si>
  <si>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</si>
  <si>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</si>
  <si>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</si>
  <si>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</si>
  <si>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</si>
  <si>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</si>
  <si>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</si>
  <si>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</si>
  <si>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</si>
  <si>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</si>
  <si>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</si>
  <si>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</si>
  <si>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</si>
  <si>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</si>
  <si>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</si>
  <si>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</si>
  <si>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</si>
  <si>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</si>
  <si>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</si>
  <si>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</si>
  <si>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</si>
  <si>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</si>
  <si>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</si>
  <si>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</si>
  <si>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</si>
  <si>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</si>
  <si>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</si>
  <si>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</si>
  <si>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</si>
  <si>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</si>
  <si>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</si>
  <si>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</si>
  <si>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</si>
  <si>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</si>
  <si>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</si>
  <si>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</si>
  <si>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</si>
  <si>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</si>
  <si>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</si>
  <si>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</si>
  <si>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</si>
  <si>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</si>
  <si>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</si>
  <si>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</si>
  <si>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</si>
  <si>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</si>
  <si>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</si>
  <si>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</si>
  <si>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</si>
  <si>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</si>
  <si>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</si>
  <si>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</si>
  <si>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</si>
  <si>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</si>
  <si>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</si>
  <si>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</si>
  <si>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</si>
  <si>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</si>
  <si>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</si>
  <si>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</si>
  <si>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</si>
  <si>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</si>
  <si>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</si>
  <si>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</si>
  <si>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</si>
  <si>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</si>
  <si>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</si>
  <si>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</si>
  <si>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</si>
  <si>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</si>
  <si>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</si>
  <si>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</si>
  <si>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</si>
  <si>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</si>
  <si>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</si>
  <si>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</si>
  <si>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</si>
  <si>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</si>
  <si>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</si>
  <si>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</si>
  <si>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</si>
  <si>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</si>
  <si>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</si>
  <si>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</si>
  <si>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</si>
  <si>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</si>
  <si>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</si>
  <si>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</si>
  <si>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</si>
  <si>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</si>
  <si>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</si>
  <si>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</si>
  <si>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</si>
  <si>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</si>
  <si>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</si>
  <si>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</si>
  <si>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</si>
  <si>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</si>
  <si>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</si>
  <si>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</si>
  <si>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</si>
  <si>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</si>
  <si>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</si>
  <si>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</si>
  <si>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</si>
  <si>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</si>
  <si>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</si>
  <si>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</si>
  <si>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</si>
  <si>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</si>
  <si>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</si>
  <si>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</si>
  <si>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</si>
  <si>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</si>
  <si>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</si>
  <si>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</si>
  <si>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</si>
  <si>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</si>
  <si>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</si>
  <si>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</si>
  <si>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</si>
  <si>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</si>
  <si>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</si>
  <si>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</si>
  <si>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</si>
  <si>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</si>
  <si>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</si>
  <si>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</si>
  <si>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</si>
  <si>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</si>
  <si>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</si>
  <si>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</si>
  <si>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</si>
  <si>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</si>
  <si>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</si>
  <si>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</si>
  <si>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</si>
  <si>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</si>
  <si>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</si>
  <si>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</si>
  <si>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</si>
  <si>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</si>
  <si>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</si>
  <si>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</si>
  <si>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</si>
  <si>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</si>
  <si>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</si>
  <si>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</si>
  <si>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</si>
  <si>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</si>
  <si>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</si>
  <si>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</si>
  <si>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</si>
  <si>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</si>
  <si>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</si>
  <si>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</si>
  <si>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</si>
  <si>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</si>
  <si>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</si>
  <si>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</si>
  <si>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</si>
  <si>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</si>
  <si>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</si>
  <si>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</si>
  <si>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</si>
  <si>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</si>
  <si>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</si>
  <si>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</si>
  <si>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</si>
  <si>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</si>
  <si>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</si>
  <si>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</si>
  <si>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</si>
  <si>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</si>
  <si>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</si>
  <si>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</si>
  <si>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</si>
  <si>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</si>
  <si>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</si>
  <si>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</si>
  <si>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</si>
  <si>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</si>
  <si>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</si>
  <si>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</si>
  <si>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</si>
  <si>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</si>
  <si>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</si>
  <si>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</si>
  <si>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</si>
  <si>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</si>
  <si>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</si>
  <si>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</si>
  <si>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</si>
  <si>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</si>
  <si>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</si>
  <si>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</si>
  <si>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</si>
  <si>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</si>
  <si>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</si>
  <si>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</si>
  <si>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</si>
  <si>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</si>
  <si>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</si>
  <si>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</si>
  <si>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</si>
  <si>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</si>
  <si>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</si>
  <si>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</si>
  <si>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</si>
  <si>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</si>
  <si>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</si>
  <si>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</si>
  <si>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</si>
  <si>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</si>
  <si>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</si>
  <si>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</si>
  <si>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</si>
  <si>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</si>
  <si>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</si>
  <si>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</si>
  <si>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</si>
  <si>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</si>
  <si>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</si>
  <si>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</si>
  <si>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</si>
  <si>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</si>
  <si>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</si>
  <si>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</si>
  <si>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</si>
  <si>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</si>
  <si>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</si>
  <si>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</si>
  <si>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</si>
  <si>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</si>
  <si>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</si>
  <si>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</si>
  <si>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</si>
  <si>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</si>
  <si>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</si>
  <si>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</si>
  <si>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</si>
  <si>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</si>
  <si>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</si>
  <si>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</si>
  <si>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</si>
  <si>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</si>
  <si>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</si>
  <si>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</si>
  <si>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</si>
  <si>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</si>
  <si>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</si>
  <si>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</si>
  <si>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</si>
  <si>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</si>
  <si>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</si>
  <si>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</si>
  <si>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</si>
  <si>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</si>
  <si>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</si>
  <si>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</si>
  <si>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</si>
  <si>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</si>
  <si>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</si>
  <si>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</si>
  <si>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</si>
  <si>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</si>
  <si>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</si>
  <si>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</si>
  <si>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</si>
  <si>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</si>
  <si>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</si>
  <si>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</si>
  <si>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</si>
  <si>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</si>
  <si>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</si>
  <si>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</si>
  <si>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</si>
  <si>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</si>
  <si>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</si>
  <si>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</si>
  <si>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</si>
  <si>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</si>
  <si>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</si>
  <si>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</si>
  <si>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</si>
  <si>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</si>
  <si>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</si>
  <si>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</si>
  <si>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</si>
  <si>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</si>
  <si>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</si>
  <si>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</si>
  <si>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</si>
  <si>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</si>
  <si>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</si>
  <si>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</si>
  <si>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</si>
  <si>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</si>
  <si>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</si>
  <si>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</si>
  <si>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</si>
  <si>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</si>
  <si>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</si>
  <si>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</si>
  <si>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</si>
  <si>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</si>
  <si>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</si>
  <si>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</si>
  <si>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</si>
  <si>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</si>
  <si>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</si>
  <si>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</si>
  <si>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</si>
  <si>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</si>
  <si>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</si>
  <si>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</si>
  <si>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</si>
  <si>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</si>
  <si>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</si>
  <si>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</si>
  <si>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</si>
  <si>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</si>
  <si>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</si>
  <si>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</si>
  <si>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</si>
  <si>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</si>
  <si>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</si>
  <si>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</si>
  <si>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</si>
  <si>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</si>
  <si>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</si>
  <si>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</si>
  <si>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</si>
  <si>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</si>
  <si>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</si>
  <si>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</si>
  <si>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</si>
  <si>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</si>
  <si>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</si>
  <si>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</si>
  <si>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</si>
  <si>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</si>
  <si>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</si>
  <si>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</si>
  <si>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</si>
  <si>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</si>
  <si>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</si>
  <si>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</si>
  <si>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</si>
  <si>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</si>
  <si>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</si>
  <si>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</si>
  <si>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</si>
  <si>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</si>
  <si>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</si>
  <si>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</si>
  <si>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</si>
  <si>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</si>
  <si>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</si>
  <si>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</si>
  <si>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</si>
  <si>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</si>
  <si>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</si>
  <si>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</si>
  <si>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</si>
  <si>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</si>
  <si>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</si>
  <si>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</si>
  <si>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</si>
  <si>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</si>
  <si>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</si>
  <si>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</si>
  <si>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</si>
  <si>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</si>
  <si>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</si>
  <si>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</si>
  <si>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</si>
  <si>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</si>
  <si>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</si>
  <si>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</si>
  <si>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</si>
  <si>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</si>
  <si>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</si>
  <si>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</si>
  <si>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</si>
  <si>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</si>
  <si>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</si>
  <si>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</si>
  <si>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</si>
  <si>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</si>
  <si>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</si>
  <si>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</si>
  <si>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</si>
  <si>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</si>
  <si>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</si>
  <si>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</si>
  <si>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</si>
  <si>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</si>
  <si>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</si>
  <si>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</si>
  <si>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</si>
  <si>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</si>
  <si>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</si>
  <si>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</si>
  <si>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</si>
  <si>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</si>
  <si>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</si>
  <si>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</si>
  <si>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</si>
  <si>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</si>
  <si>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</si>
  <si>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</si>
  <si>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</si>
  <si>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</si>
  <si>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</si>
  <si>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</si>
  <si>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</si>
  <si>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</si>
  <si>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</si>
  <si>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</si>
  <si>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</si>
  <si>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</si>
  <si>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</si>
  <si>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</si>
  <si>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</si>
  <si>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</si>
  <si>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</si>
  <si>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</si>
  <si>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</si>
  <si>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</si>
  <si>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</si>
  <si>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</si>
  <si>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</si>
  <si>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</si>
  <si>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</si>
  <si>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</si>
  <si>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</si>
  <si>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</si>
  <si>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</si>
  <si>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</si>
  <si>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</si>
  <si>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</si>
  <si>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</si>
  <si>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</si>
  <si>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</si>
  <si>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</si>
  <si>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</si>
  <si>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</si>
  <si>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</si>
  <si>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</si>
  <si>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</si>
  <si>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</si>
  <si>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</si>
  <si>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</si>
  <si>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</si>
  <si>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</si>
  <si>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</si>
  <si>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</si>
  <si>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</si>
  <si>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</si>
  <si>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</si>
  <si>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</si>
  <si>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</si>
  <si>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</si>
  <si>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</si>
  <si>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</si>
  <si>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</si>
  <si>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</si>
  <si>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</si>
  <si>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</si>
  <si>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</si>
  <si>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</si>
  <si>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</si>
  <si>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</si>
  <si>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</si>
  <si>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</si>
  <si>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</si>
  <si>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</si>
  <si>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</si>
  <si>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</si>
  <si>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</si>
  <si>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</si>
  <si>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</si>
  <si>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</si>
  <si>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</si>
  <si>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</si>
  <si>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</si>
  <si>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</si>
  <si>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</si>
  <si>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</si>
  <si>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</si>
  <si>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</si>
  <si>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</si>
  <si>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</si>
  <si>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</si>
  <si>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</si>
  <si>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</si>
  <si>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</si>
  <si>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</si>
  <si>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</si>
  <si>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</si>
  <si>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</si>
  <si>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</si>
  <si>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</si>
  <si>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</si>
  <si>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</si>
  <si>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</si>
  <si>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</si>
  <si>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</si>
  <si>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</si>
  <si>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</si>
  <si>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</si>
  <si>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</si>
  <si>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</si>
  <si>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</si>
  <si>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</si>
  <si>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</si>
  <si>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</si>
  <si>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</si>
  <si>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</si>
  <si>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</si>
  <si>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</si>
  <si>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</si>
  <si>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</si>
  <si>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</si>
  <si>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</si>
  <si>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</si>
  <si>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</si>
  <si>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</si>
  <si>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</si>
  <si>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</si>
  <si>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</si>
  <si>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</si>
  <si>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</si>
  <si>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</si>
  <si>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</si>
  <si>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</si>
  <si>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</si>
  <si>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</si>
  <si>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</si>
  <si>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</si>
  <si>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</si>
  <si>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</si>
  <si>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</si>
  <si>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</si>
  <si>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</si>
  <si>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</si>
  <si>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</si>
  <si>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</si>
  <si>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</si>
  <si>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</si>
  <si>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</si>
  <si>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</si>
  <si>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</si>
  <si>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</si>
  <si>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</si>
  <si>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</si>
  <si>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</si>
  <si>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</si>
  <si>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</si>
  <si>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</si>
  <si>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</si>
  <si>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</si>
  <si>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</si>
  <si>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</si>
  <si>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</si>
  <si>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</si>
  <si>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</si>
  <si>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</si>
  <si>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</si>
  <si>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</si>
  <si>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</si>
  <si>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</si>
  <si>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</si>
  <si>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</si>
  <si>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</si>
  <si>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</si>
  <si>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</si>
  <si>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</si>
  <si>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</si>
  <si>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</si>
  <si>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</si>
  <si>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</si>
  <si>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</si>
  <si>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</si>
  <si>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</si>
  <si>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</si>
  <si>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</si>
  <si>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</si>
  <si>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</si>
  <si>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</si>
  <si>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</si>
  <si>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</si>
  <si>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</si>
  <si>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</si>
  <si>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</si>
  <si>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</si>
  <si>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</si>
  <si>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</si>
  <si>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</si>
  <si>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</si>
  <si>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</si>
  <si>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</si>
  <si>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</si>
  <si>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</si>
  <si>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</si>
  <si>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</si>
  <si>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</si>
  <si>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</si>
  <si>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</si>
  <si>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</si>
  <si>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</si>
  <si>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</si>
  <si>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</si>
  <si>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</si>
  <si>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</si>
  <si>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</si>
  <si>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</si>
  <si>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</si>
  <si>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</si>
  <si>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</si>
  <si>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</si>
  <si>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</si>
  <si>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</si>
  <si>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</si>
  <si>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</si>
  <si>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</si>
  <si>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</si>
  <si>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</si>
  <si>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</si>
  <si>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</si>
  <si>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</si>
  <si>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</si>
  <si>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</si>
  <si>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</si>
  <si>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</si>
  <si>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</si>
  <si>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</si>
  <si>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</si>
  <si>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</si>
  <si>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</si>
  <si>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</si>
  <si>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</si>
  <si>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</si>
  <si>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</si>
  <si>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</si>
  <si>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</si>
  <si>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</si>
  <si>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</si>
  <si>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</si>
  <si>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</si>
  <si>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</si>
  <si>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</si>
  <si>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</si>
  <si>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</si>
  <si>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</si>
  <si>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</si>
  <si>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</si>
  <si>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</si>
  <si>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</si>
  <si>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</si>
  <si>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</si>
  <si>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</si>
  <si>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</si>
  <si>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</si>
  <si>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</si>
  <si>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</si>
  <si>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</si>
  <si>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</si>
  <si>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</si>
  <si>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</si>
  <si>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</si>
  <si>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</si>
  <si>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</si>
  <si>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</si>
  <si>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</si>
  <si>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</si>
  <si>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</si>
  <si>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</si>
  <si>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</si>
  <si>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</si>
  <si>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</si>
  <si>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</si>
  <si>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</si>
  <si>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</si>
  <si>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</si>
  <si>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</si>
  <si>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</si>
  <si>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</si>
  <si>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</si>
  <si>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</si>
  <si>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</si>
  <si>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</si>
  <si>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</si>
  <si>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</si>
  <si>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</si>
  <si>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</si>
  <si>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</si>
  <si>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</si>
  <si>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</si>
  <si>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</si>
  <si>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</si>
  <si>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</si>
  <si>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</si>
  <si>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</si>
  <si>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</si>
  <si>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</si>
  <si>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</si>
  <si>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</si>
  <si>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</si>
  <si>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</si>
  <si>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</si>
  <si>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</si>
  <si>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</si>
  <si>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</si>
  <si>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</si>
  <si>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</si>
  <si>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</si>
  <si>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</si>
  <si>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</si>
  <si>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</si>
  <si>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</si>
  <si>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</si>
  <si>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</si>
  <si>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</si>
  <si>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</si>
  <si>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</si>
  <si>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</si>
  <si>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</si>
  <si>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</si>
  <si>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</si>
  <si>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</si>
  <si>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</si>
  <si>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</si>
  <si>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</si>
  <si>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</si>
  <si>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</si>
  <si>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</si>
  <si>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</si>
  <si>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</si>
  <si>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</si>
  <si>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</si>
  <si>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</si>
  <si>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</si>
  <si>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</si>
  <si>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</si>
  <si>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</si>
  <si>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</si>
  <si>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</si>
  <si>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</si>
  <si>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</si>
  <si>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</si>
  <si>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</si>
  <si>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</si>
  <si>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</si>
  <si>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</si>
  <si>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</si>
  <si>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</si>
  <si>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</si>
  <si>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</si>
  <si>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</si>
  <si>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</si>
  <si>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</si>
  <si>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</si>
  <si>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</si>
  <si>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</si>
  <si>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</si>
  <si>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</si>
  <si>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</si>
  <si>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</si>
  <si>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</si>
  <si>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</si>
  <si>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</si>
  <si>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</si>
  <si>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</si>
  <si>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</si>
  <si>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</si>
  <si>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</si>
  <si>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</si>
  <si>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</si>
  <si>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</si>
  <si>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</si>
  <si>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</si>
  <si>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</si>
  <si>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</si>
  <si>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</si>
  <si>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</si>
  <si>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</si>
  <si>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</si>
  <si>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</si>
  <si>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</si>
  <si>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</si>
  <si>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</si>
  <si>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</si>
  <si>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</si>
  <si>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</si>
  <si>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</si>
  <si>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</si>
  <si>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</si>
  <si>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</si>
  <si>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</si>
  <si>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</si>
  <si>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</si>
  <si>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</si>
  <si>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</si>
  <si>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</si>
  <si>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</si>
  <si>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</si>
  <si>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</si>
  <si>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</si>
  <si>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</si>
  <si>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</si>
  <si>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</si>
  <si>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</si>
  <si>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</si>
  <si>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</si>
  <si>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</si>
  <si>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</si>
  <si>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</si>
  <si>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</si>
  <si>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</si>
  <si>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</si>
  <si>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</si>
  <si>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</si>
  <si>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</si>
  <si>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</si>
  <si>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</si>
  <si>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</si>
  <si>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</si>
  <si>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</si>
  <si>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</si>
  <si>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</si>
  <si>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</si>
  <si>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</si>
  <si>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</si>
  <si>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</si>
  <si>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</si>
  <si>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</si>
  <si>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</si>
  <si>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</si>
  <si>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</si>
  <si>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</si>
  <si>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</si>
  <si>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</si>
  <si>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</si>
  <si>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</si>
  <si>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</si>
  <si>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</si>
  <si>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</si>
  <si>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</si>
  <si>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</si>
  <si>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</si>
  <si>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</si>
  <si>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</si>
  <si>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</si>
  <si>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</si>
  <si>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</si>
  <si>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</si>
  <si>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</si>
  <si>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</si>
  <si>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</si>
  <si>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</si>
  <si>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</si>
  <si>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</si>
  <si>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</si>
  <si>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</si>
  <si>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</si>
  <si>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</si>
  <si>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</si>
  <si>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</si>
  <si>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</si>
  <si>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</si>
  <si>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</si>
  <si>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</si>
  <si>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</si>
  <si>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</si>
  <si>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</si>
  <si>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</si>
  <si>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</si>
  <si>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</si>
  <si>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</si>
  <si>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</si>
  <si>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</si>
  <si>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</si>
  <si>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</si>
  <si>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</si>
  <si>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</si>
  <si>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</si>
  <si>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</si>
  <si>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</si>
  <si>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</si>
  <si>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</si>
  <si>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</si>
  <si>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</si>
  <si>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</si>
  <si>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</si>
  <si>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</si>
  <si>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</si>
  <si>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</si>
  <si>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</si>
  <si>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</si>
  <si>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</si>
  <si>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</si>
  <si>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</si>
  <si>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</si>
  <si>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</si>
  <si>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</si>
  <si>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</si>
  <si>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</si>
  <si>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</si>
  <si>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</si>
  <si>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</si>
  <si>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</si>
  <si>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</si>
  <si>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</si>
  <si>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</si>
  <si>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</si>
  <si>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</si>
  <si>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</si>
  <si>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</si>
  <si>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</si>
  <si>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</si>
  <si>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</si>
  <si>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</si>
  <si>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</si>
  <si>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</si>
  <si>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</si>
  <si>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</si>
  <si>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</si>
  <si>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</si>
  <si>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</si>
  <si>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</si>
  <si>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</si>
  <si>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</si>
  <si>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</si>
  <si>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</si>
  <si>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</si>
  <si>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</si>
  <si>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</si>
  <si>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</si>
  <si>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</si>
  <si>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</si>
  <si>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</si>
  <si>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</si>
  <si>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</si>
  <si>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</si>
  <si>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</si>
  <si>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</si>
  <si>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</si>
  <si>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</si>
  <si>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</si>
  <si>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</si>
  <si>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</si>
  <si>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</si>
  <si>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</si>
  <si>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</si>
  <si>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</si>
  <si>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</si>
  <si>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</si>
  <si>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</si>
  <si>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</si>
  <si>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</si>
  <si>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</si>
  <si>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</si>
  <si>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</si>
  <si>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</si>
  <si>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</si>
  <si>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</si>
  <si>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</si>
  <si>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</si>
  <si>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</si>
  <si>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</si>
  <si>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</si>
  <si>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</si>
  <si>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</si>
  <si>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</si>
  <si>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</si>
  <si>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</si>
  <si>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</si>
  <si>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</si>
  <si>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</si>
  <si>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</si>
  <si>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</si>
  <si>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</si>
  <si>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</si>
  <si>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</si>
  <si>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</si>
  <si>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</si>
  <si>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</si>
  <si>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</si>
  <si>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</si>
  <si>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</si>
  <si>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</si>
  <si>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</si>
  <si>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</si>
  <si>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</si>
  <si>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</si>
  <si>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</si>
  <si>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</si>
  <si>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</si>
  <si>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</si>
  <si>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</si>
  <si>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</si>
  <si>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</si>
  <si>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</si>
  <si>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</si>
  <si>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</si>
  <si>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</si>
  <si>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</si>
  <si>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</si>
  <si>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</si>
  <si>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</si>
  <si>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</si>
  <si>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</si>
  <si>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</si>
  <si>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</si>
  <si>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</si>
  <si>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</si>
  <si>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</si>
  <si>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</si>
  <si>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</si>
  <si>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</si>
  <si>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</si>
  <si>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</si>
  <si>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</si>
  <si>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</si>
  <si>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</si>
  <si>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</si>
  <si>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</si>
  <si>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</si>
  <si>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</si>
  <si>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</si>
  <si>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</si>
  <si>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</si>
  <si>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</si>
  <si>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</si>
  <si>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</si>
  <si>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</si>
  <si>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</si>
  <si>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</si>
  <si>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</si>
  <si>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</si>
  <si>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</si>
  <si>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</si>
  <si>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</si>
  <si>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</si>
  <si>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</si>
  <si>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</si>
  <si>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</si>
  <si>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</si>
  <si>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</si>
  <si>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</si>
  <si>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</si>
  <si>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</si>
  <si>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</si>
  <si>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</si>
  <si>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</si>
  <si>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</si>
  <si>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</si>
  <si>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</si>
  <si>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</si>
  <si>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</si>
  <si>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</si>
  <si>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</si>
  <si>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</si>
  <si>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</si>
  <si>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</si>
  <si>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</si>
  <si>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</si>
  <si>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</si>
  <si>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</si>
  <si>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</si>
  <si>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</si>
  <si>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</si>
  <si>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</si>
  <si>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</si>
  <si>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</si>
  <si>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</si>
  <si>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</si>
  <si>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</si>
  <si>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</si>
  <si>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</si>
  <si>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</si>
  <si>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</si>
  <si>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</si>
  <si>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</si>
  <si>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</si>
  <si>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</si>
  <si>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</si>
  <si>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</si>
  <si>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</si>
  <si>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</si>
  <si>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</si>
  <si>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</si>
  <si>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</si>
  <si>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</si>
  <si>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</si>
  <si>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</si>
  <si>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</si>
  <si>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</si>
  <si>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</si>
  <si>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</si>
  <si>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</si>
  <si>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</si>
  <si>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</si>
  <si>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</si>
  <si>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</si>
  <si>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</si>
  <si>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</si>
  <si>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</si>
  <si>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</si>
  <si>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</si>
  <si>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</si>
  <si>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</si>
  <si>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</si>
  <si>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</si>
  <si>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</si>
  <si>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</si>
  <si>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</si>
  <si>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</si>
  <si>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</si>
  <si>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</si>
  <si>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</si>
  <si>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</si>
  <si>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</si>
  <si>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</si>
  <si>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</si>
  <si>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</si>
  <si>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</si>
  <si>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</si>
  <si>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</si>
  <si>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</si>
  <si>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</si>
  <si>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</si>
  <si>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</si>
  <si>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</si>
  <si>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</si>
  <si>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</si>
  <si>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</si>
  <si>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</si>
  <si>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</si>
  <si>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</si>
  <si>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</si>
  <si>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</si>
  <si>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</si>
  <si>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</si>
  <si>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</si>
  <si>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</si>
  <si>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</si>
  <si>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</si>
  <si>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</si>
  <si>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</si>
  <si>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</si>
  <si>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</si>
  <si>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</si>
  <si>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</si>
  <si>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</si>
  <si>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</si>
  <si>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</si>
  <si>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</si>
  <si>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</si>
  <si>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</si>
  <si>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</si>
  <si>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</si>
  <si>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</si>
  <si>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</si>
  <si>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</si>
  <si>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</si>
  <si>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</si>
  <si>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</si>
  <si>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</si>
  <si>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</si>
  <si>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</si>
  <si>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</si>
  <si>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PCM-20251112-00000096</t>
  </si>
  <si>
    <t>access issue roof door is locked and the guard doesn't answer the call</t>
  </si>
  <si>
    <t>PCM-20251112-00000101</t>
  </si>
  <si>
    <t>jed2889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</si>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</sst>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310.15480497685348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7.7698495369986631E-2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45973.10323090278</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45973.10323090278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45973.10323090278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45973.10323090278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45973.10323090278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45973.10323090278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45973.10323090278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45973.10323090278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45973.10323090278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45973.10323090278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45973.10323090278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45973.10323090278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45973.10323090278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45973.10323090278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45973.10323090278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45973.10323090278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45973.10323090278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45973.10323090278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45973.10323090278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45973.10323090278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45973.10323090278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45973.10323090278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45973.10323090278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45973.10323090278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45973.10323090278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45973.10323090278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45973.10323090278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45973.10323090278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45973.10323090278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45973.10323090278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45973.10323090278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45973.10323090278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45973.10323090278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45973.10323090278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45973.10323090278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45973.10323090278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45973.10323090278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45973.10323090278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45973.10323090278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45973.10323090278</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45973.10323090278</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148.10339293981815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0.31446932870312594</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5.0927662035974208E-2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45973.10323090278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45973.10323090278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45973.10323090278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45973.10323090278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45973.10323090278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45973.10323090278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45973.10323090278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45973.10323090278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45973.10323090278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45973.10323090278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45973.10323090278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45973.10323090278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45973.10323090278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45973.10323090278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45973.10323090278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45973.10323090278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45973.10323090278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45973.10323090278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45973.10323090278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45973.10323090278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45973.10323090278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45973.10323090278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45973.10323090278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45973.10323090278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45973.10323090278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45973.10323090278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45973.10323090278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45973.10323090278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45973.10323090278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45973.10323090278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45973.10323090278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45973.10323090278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45973.10323090278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45973.10323090278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45973.10323090278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45973.10323090278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45973.10323090278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45973.10323090278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45973.10323090278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45973.10323090278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45973.10323090278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45973.10323090278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45973.10323090278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45973.10323090278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45973.10323090278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45973.10323090278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45973.10323090278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45973.10323090278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45973.10323090278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45973.10323090278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45973.10323090278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45973.10323090278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45973.10323090278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45973.10323090278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45973.10323090278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45973.10323090278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45973.10323090278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45973.10323090278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45973.10323090278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45973.10323090278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45973.10323090278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45973.10323090278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45973.10323090278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45973.10323090278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45973.10323090278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45973.10323090278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45973.10323090278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45973.10323090278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45973.10323090278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45973.10323090278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45973.10323090278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45973.10323090278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45973.10323090278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45973.10323090278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45973.10323090278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45973.10323090278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45973.10323090278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45973.10323090278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45973.10323090278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45973.10323090278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45973.10323090278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45973.10323090278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45973.10323090278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45973.10323090278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45973.10323090278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45973.10323090278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45973.10323090278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45973.10323090278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45973.10323090278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45973.10323090278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45973.10323090278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45973.10323090278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45973.10323090278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45973.10323090278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45973.10323090278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45973.10323090278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45973.10323090278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45973.10323090278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45973.10323090278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45973.10323090278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45973.10323090278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45973.10323090278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45973.10323090278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45973.10323090278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45973.10323090278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45973.10323090278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45973.10323090278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45973.10323090278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45973.10323090278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45973.10323090278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45973.10323090278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45973.10323090278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45973.10323090278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45973.10323090278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45973.10323090278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45973.10323090278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45973.10323090278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45973.10323090278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45973.10323090278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45973.10323090278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45973.10323090278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45973.10323090278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45973.10323090278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45973.10323090278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45973.10323090278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45973.10323090278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45973.10323090278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45973.10323090278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45973.10323090278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45973.10323090278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45973.10323090278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45973.10323090278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45973.10323090278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45973.10323090278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45973.10323090278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45973.10323090278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45973.10323090278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45973.10323090278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45973.10323090278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45973.10323090278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45973.10323090278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45973.10323090278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45973.10323090278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45973.10323090278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45973.10323090278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45973.10323090278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45973.10323090278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45973.10323090278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45973.10323090278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45973.10323090278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45973.10323090278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45973.10323090278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45973.10323090278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45973.10323090278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45973.10323090278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45973.10323090278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45973.10323090278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45973.10323090278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45973.10323090278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45973.10323090278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45973.10323090278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45973.10323090278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45973.10323090278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45973.10323090278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45973.10323090278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45973.10323090278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45973.10323090278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45973.10323090278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45973.10323090278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45973.10323090278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45973.10323090278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45973.10323090278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45973.10323090278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45973.10323090278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45973.10323090278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45973.10323090278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45973.10323090278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45973.10323090278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45973.10323090278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45973.10323090278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45973.10323090278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45973.10323090278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45973.10323090278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45973.10323090278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45973.10323090278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45973.10323090278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45973.10323090278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45973.10323090278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45973.10323090278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45973.10323090278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45973.10323090278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45973.10323090278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45973.10323090278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45973.10323090278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45973.10323090278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45973.10323090278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45973.10323090278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45973.10323090278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45973.10323090278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45973.10323090278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45973.10323090278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45973.10323090278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45973.10323090278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45973.10323090278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45973.10323090278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45973.10323090278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45973.10323090278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45973.10323090278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45973.10323090278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45973.10323090278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45973.10323090278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45973.10323090278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45973.10323090278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45973.10323090278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45973.10323090278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45973.10323090278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45973.10323090278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45973.10323090278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45973.10323090278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45973.10323090278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45973.10323090278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45973.10323090278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45973.10323090278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45973.10323090278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45973.10323090278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45973.10323090278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45973.10323090278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45973.10323090278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45973.10323090278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45973.10323090278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45973.10323090278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45973.10323090278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45973.10323090278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45973.10323090278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45973.10323090278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45973.10323090278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45973.10323090278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45973.10323090278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45973.10323090278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45973.10323090278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45973.10323090278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45973.10323090278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45973.10323090278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45973.10323090278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45973.10323090278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45973.10323090278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45973.10323090278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45973.10323090278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45973.10323090278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45973.10323090278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45973.10323090278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45973.10323090278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45973.10323090278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45973.10323090278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45973.10323090278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45973.10323090278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45973.10323090278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45973.10323090278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45973.10323090278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45973.10323090278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45973.10323090278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45973.10323090278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45973.10323090278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45973.10323090278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45973.10323090278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45973.10323090278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45973.10323090278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45973.10323090278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45973.10323090278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45973.10323090278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45973.10323090278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45973.10323090278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45973.10323090278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45973.10323090278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45973.10323090278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45973.10323090278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45973.10323090278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45973.10323090278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45973.10323090278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45973.10323090278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45973.10323090278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45973.10323090278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45973.10323090278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45973.10323090278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45973.10323090278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45973.10323090278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45973.10323090278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45973.10323090278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45973.10323090278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45973.10323090278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45973.10323090278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45973.10323090278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45973.10323090278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45973.10323090278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45973.10323090278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45973.10323090278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45973.10323090278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45973.10323090278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45973.10323090278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45973.10323090278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45973.10323090278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45973.10323090278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45973.10323090278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45973.10323090278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45973.10323090278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45973.10323090278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45973.10323090278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45973.10323090278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45973.10323090278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45973.10323090278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45973.10323090278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45973.10323090278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45973.10323090278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45973.10323090278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45973.10323090278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45973.10323090278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45973.10323090278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45973.10323090278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45973.10323090278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45973.10323090278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45973.10323090278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45973.10323090278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45973.10323090278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45973.10323090278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45973.10323090278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45973.10323090278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45973.10323090278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45973.10323090278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45973.10323090278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45973.10323090278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45973.10323090278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45973.10323090278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45973.10323090278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45973.10323090278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45973.10323090278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45973.10323090278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45973.10323090278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45973.10323090278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45973.10323090278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45973.10323090278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45973.10323090278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45973.10323090278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45973.10323090278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45973.10323090278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45973.10323090278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45973.10323090278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45973.10323090278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45973.10323090278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45973.10323090278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45973.10323090278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45973.10323090278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45973.10323090278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45973.10323090278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45973.10323090278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45973.10323090278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45973.10323090278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45973.10323090278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45973.10323090278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45973.10323090278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45973.10323090278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45973.10323090278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45973.10323090278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45973.10323090278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45973.10323090278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45973.10323090278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45973.10323090278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45973.10323090278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45973.10323090278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45973.10323090278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45973.10323090278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45973.10323090278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45973.10323090278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45973.10323090278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45973.10323090278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45973.10323090278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45973.10323090278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45973.10323090278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45973.10323090278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45973.10323090278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45973.10323090278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45973.10323090278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45973.10323090278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45973.10323090278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45973.10323090278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45973.10323090278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45973.10323090278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45973.10323090278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45973.10323090278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45973.10323090278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45973.10323090278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45973.10323090278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45973.10323090278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45973.10323090278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45973.10323090278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45973.10323090278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45973.10323090278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45973.10323090278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45973.10323090278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45973.10323090278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45973.10323090278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45973.10323090278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45973.10323090278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45973.10323090278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45973.10323090278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45973.10323090278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45973.10323090278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45973.10323090278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45973.10323090278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45973.10323090278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45973.10323090278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45973.10323090278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45973.10323090278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45973.10323090278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45973.10323090278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45973.10323090278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45973.10323090278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45973.10323090278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45973.10323090278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45973.10323090278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45973.10323090278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45973.10323090278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45973.10323090278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45973.10323090278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45973.10323090278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45973.10323090278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45973.10323090278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45973.10323090278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45973.10323090278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45973.10323090278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45973.10323090278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45973.10323090278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45973.10323090278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45973.10323090278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45973.10323090278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45973.10323090278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45973.10323090278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45973.10323090278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45973.10323090278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45973.10323090278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45973.10323090278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45973.10323090278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45973.10323090278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45973.10323090278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45973.10323090278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45973.10323090278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45973.10323090278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45973.10323090278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45973.10323090278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45973.10323090278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45973.10323090278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45973.10323090278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45973.10323090278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45973.10323090278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45973.10323090278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45973.10323090278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45973.10323090278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45973.10323090278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45973.10323090278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45973.10323090278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45973.10323090278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45973.10323090278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45973.10323090278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45973.10323090278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45973.10323090278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45973.10323090278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45973.10323090278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45973.10323090278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45973.10323090278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45973.10323090278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45973.10323090278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45973.10323090278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45973.10323090278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45973.10323090278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45973.10323090278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45973.10323090278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45973.10323090278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45973.10323090278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45973.10323090278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45973.10323090278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45973.10323090278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45973.10323090278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45973.10323090278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45973.10323090278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45973.10323090278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45973.10323090278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45973.10323090278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45973.10323090278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45973.10323090278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45973.10323090278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45973.10323090278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45973.10323090278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45973.10323090278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45973.10323090278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45973.10323090278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45973.10323090278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45973.10323090278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45973.10323090278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45973.10323090278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45973.10323090278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45973.10323090278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45973.10323090278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45973.10323090278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45973.10323090278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45973.10323090278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45973.10323090278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45973.10323090278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45973.10323090278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45973.10323090278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45973.10323090278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45973.10323090278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45973.10323090278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45973.10323090278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45973.10323090278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45973.10323090278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45973.10323090278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45973.10323090278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45973.10323090278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45973.10323090278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45973.10323090278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45973.10323090278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45973.10323090278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45973.10323090278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45973.10323090278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45973.10323090278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45973.10323090278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45973.10323090278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45973.10323090278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45973.10323090278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45973.10323090278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45973.10323090278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45973.10323090278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45973.10323090278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45973.10323090278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45973.10323090278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45973.10323090278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45973.10323090278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45973.10323090278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45973.10323090278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45973.10323090278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45973.10323090278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45973.10323090278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45973.10323090278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45973.10323090278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45973.10323090278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45973.10323090278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45973.10323090278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45973.10323090278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45973.10323090278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45973.10323090278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45973.10323090278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45973.10323090278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45973.10323090278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45973.10323090278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45973.10323090278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45973.10323090278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45973.10323090278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45973.10323090278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45973.10323090278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45973.10323090278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45973.10323090278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45973.10323090278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45973.10323090278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45973.10323090278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45973.10323090278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45973.10323090278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45973.10323090278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45973.10323090278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45973.10323090278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45973.10323090278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45973.10323090278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45973.10323090278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45973.10323090278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45973.10323090278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45973.10323090278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45973.10323090278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45973.10323090278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45973.10323090278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45973.10323090278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45973.10323090278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45973.10323090278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45973.10323090278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45973.10323090278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45973.10323090278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45973.10323090278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45973.10323090278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45973.10323090278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45973.10323090278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45973.10323090278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45973.10323090278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45973.10323090278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45973.10323090278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45973.10323090278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45973.10323090278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45973.10323090278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45973.10323090278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45973.10323090278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45973.10323090278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45973.10323090278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45973.10323090278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45973.10323090278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45973.10323090278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45973.10323090278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45973.10323090278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45973.10323090278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45973.10323090278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45973.10323090278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45973.10323090278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45973.10323090278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45973.10323090278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45973.10323090278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45973.10323090278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45973.10323090278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45973.10323090278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45973.10323090278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45973.10323090278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45973.10323090278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45973.10323090278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45973.10323090278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45973.10323090278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45973.10323090278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45973.10323090278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45973.10323090278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45973.10323090278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45973.10323090278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45973.10323090278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45973.10323090278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45973.10323090278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45973.10323090278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45973.10323090278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45973.10323090278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45973.10323090278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45973.10323090278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45973.10323090278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45973.10323090278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45973.10323090278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45973.10323090278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45973.10323090278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45973.10323090278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45973.10323090278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45973.10323090278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45973.10323090278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45973.10323090278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45973.10323090278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45973.10323090278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45973.10323090278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45973.10323090278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45973.10323090278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45973.10323090278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45973.10323090278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45973.10323090278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45973.10323090278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45973.10323090278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45973.10323090278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45973.10323090278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45973.10323090278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45973.10323090278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45973.10323090278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45973.10323090278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45973.10323090278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45973.10323090278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45973.10323090278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45973.10323090278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45973.10323090278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45973.10323090278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45973.10323090278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45973.10323090278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45973.10323090278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45973.10323090278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45973.10323090278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45973.10323090278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45973.10323090278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45973.10323090278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45973.10323090278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45973.10323090278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45973.10323090278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45973.10323090278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45973.10323090278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45973.10323090278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45973.10323090278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45973.10323090278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45973.10323090278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45973.10323090278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45973.10323090278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45973.10323090278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45973.10323090278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45973.10323090278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45973.10323090278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45973.10323090278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45973.10323090278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45973.10323090278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45973.10323090278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45973.10323090278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45973.10323090278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45973.10323090278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45973.10323090278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45973.10323090278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45973.10323090278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45973.10323090278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45973.10323090278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45973.10323090278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45973.10323090278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45973.10323090278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45973.10323090278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45973.10323090278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45973.10323090278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45973.10323090278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45973.10323090278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45973.10323090278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45973.10323090278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45973.10323090278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45973.10323090278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45973.10323090278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45973.10323090278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45973.10323090278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45973.10323090278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45973.10323090278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45973.10323090278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45973.10323090278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45973.10323090278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45973.10323090278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45973.10323090278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45973.10323090278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45973.10323090278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45973.10323090278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45973.10323090278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45973.10323090278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45973.10323090278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45973.10323090278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45973.10323090278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45973.10323090278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45973.10323090278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45973.10323090278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45973.10323090278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45973.10323090278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45973.10323090278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45973.10323090278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45973.10323090278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45973.10323090278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45973.10323090278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45973.10323090278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45973.10323090278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45973.10323090278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45973.10323090278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45973.10323090278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45973.10323090278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45973.10323090278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45973.10323090278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45973.10323090278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45973.10323090278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45973.10323090278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45973.10323090278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45973.10323090278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45973.10323090278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45973.10323090278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45973.10323090278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45973.10323090278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45973.10323090278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45973.10323090278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45973.10323090278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45973.10323090278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45973.10323090278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45973.10323090278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45973.10323090278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45973.10323090278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45973.10323090278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45973.10323090278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45973.10323090278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45973.10323090278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45973.10323090278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45973.10323090278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45973.10323090278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45973.10323090278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45973.10323090278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45973.10323090278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45973.10323090278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45973.10323090278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45973.10323090278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45973.10323090278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45973.10323090278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45973.10323090278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45973.10323090278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45973.10323090278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45973.10323090278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45973.10323090278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45973.10323090278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45973.10323090278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45973.10323090278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45973.10323090278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45973.10323090278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45973.10323090278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45973.10323090278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45973.10323090278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45973.10323090278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45973.10323090278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45973.10323090278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45973.10323090278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45973.10323090278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45973.10323090278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45973.10323090278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45973.10323090278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45973.10323090278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45973.10323090278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45973.10323090278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45973.10323090278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45973.10323090278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45973.10323090278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45973.10323090278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45973.10323090278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45973.10323090278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45973.10323090278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45973.10323090278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45973.10323090278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45973.10323090278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45973.10323090278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45973.10323090278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45973.10323090278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45973.10323090278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45973.10323090278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45973.10323090278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45973.10323090278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45973.10323090278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45973.10323090278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45973.10323090278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45973.10323090278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45973.10323090278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45973.10323090278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45973.10323090278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45973.10323090278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45973.10323090278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45973.10323090278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45973.10323090278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45973.10323090278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45973.10323090278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45973.10323090278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45973.10323090278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45973.10323090278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45973.10323090278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45973.10323090278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45973.10323090278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45973.10323090278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45973.10323090278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45973.10323090278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45973.10323090278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45973.10323090278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45973.10323090278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45973.10323090278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45973.10323090278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45973.10323090278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45973.10323090278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45973.10323090278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45973.10323090278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45973.10323090278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45973.10323090278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45973.10323090278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45973.10323090278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45973.10323090278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45973.10323090278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45973.10323090278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45973.10323090278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45973.10323090278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45973.10323090278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45973.10323090278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45973.10323090278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45973.10323090278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45973.10323090278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45973.10323090278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45973.10323090278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45973.10323090278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45973.10323090278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45973.10323090278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45973.10323090278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45973.10323090278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45973.10323090278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45973.10323090278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45973.10323090278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45973.10323090278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45973.10323090278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45973.10323090278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45973.10323090278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45973.10323090278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45973.10323090278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45973.10323090278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45973.10323090278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45973.10323090278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45973.10323090278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45973.10323090278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45973.10323090278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45973.10323090278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45973.10323090278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45973.10323090278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45973.10323090278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45973.10323090278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45973.10323090278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45973.10323090278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45973.10323090278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45973.10323090278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45973.10323090278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45973.10323090278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45973.10323090278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45973.10323090278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45973.10323090278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45973.10323090278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45973.10323090278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45973.10323090278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45973.10323090278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45973.10323090278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45973.10323090278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45973.10323090278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45973.10323090278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45973.10323090278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45973.10323090278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45973.10323090278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45973.10323090278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45973.10323090278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45973.10323090278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45973.10323090278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45973.10323090278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45973.10323090278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45973.10323090278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45973.10323090278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45973.10323090278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45973.10323090278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45973.10323090278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45973.10323090278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45973.10323090278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45973.10323090278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45973.10323090278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45973.10323090278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45973.10323090278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45973.10323090278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45973.10323090278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45973.10323090278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45973.10323090278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45973.10323090278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45973.10323090278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45973.10323090278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45973.10323090278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45973.10323090278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45973.10323090278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45973.10323090278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45973.10323090278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45973.10323090278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45973.10323090278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45973.10323090278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45973.10323090278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45973.10323090278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45973.10323090278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45973.10323090278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45973.10323090278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45973.10323090278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45973.10323090278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45973.10323090278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45973.10323090278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45973.10323090278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45973.10323090278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45973.10323090278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45973.10323090278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45973.10323090278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45973.10323090278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45973.10323090278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45973.10323090278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45973.10323090278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45973.10323090278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45973.10323090278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45973.10323090278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45973.10323090278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45973.10323090278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45973.10323090278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45973.10323090278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45973.10323090278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45973.10323090278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45973.10323090278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45973.10323090278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45973.10323090278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45973.10323090278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45973.10323090278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45973.10323090278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45973.10323090278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45973.10323090278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45973.10323090278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45973.10323090278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45973.10323090278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45973.10323090278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45973.10323090278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45973.10323090278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45973.10323090278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45973.10323090278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45973.10323090278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45973.10323090278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45973.10323090278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45973.10323090278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45973.10323090278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45973.10323090278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45973.10323090278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45973.10323090278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45973.10323090278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45973.10323090278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45973.10323090278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45973.10323090278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45973.10323090278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45973.10323090278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45973.10323090278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45973.10323090278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45973.10323090278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45973.10323090278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45973.10323090278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45973.10323090278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45973.10323090278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45973.10323090278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45973.10323090278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45973.10323090278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45973.10323090278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45973.10323090278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45973.10323090278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45973.10323090278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45973.10323090278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45973.10323090278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45973.10323090278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45973.10323090278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45973.10323090278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45973.10323090278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45973.10323090278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45973.10323090278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45973.10323090278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45973.10323090278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45973.10323090278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45973.10323090278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45973.10323090278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45973.10323090278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45973.10323090278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45973.10323090278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45973.10323090278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45973.10323090278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45973.10323090278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45973.10323090278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45973.10323090278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45973.10323090278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45973.10323090278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45973.10323090278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45973.10323090278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45973.10323090278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45973.10323090278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45973.10323090278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45973.10323090278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45973.10323090278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45973.10323090278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45973.10323090278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45973.10323090278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45973.10323090278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45973.10323090278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45973.10323090278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45973.10323090278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45973.10323090278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45973.10323090278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45973.10323090278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45973.10323090278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45973.10323090278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45973.10323090278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45973.10323090278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45973.10323090278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45973.10323090278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45973.10323090278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45973.10323090278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45973.10323090278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269.62251331018342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45973.10323090278</v>
      </c>
      <c r="H3" s="96">
        <v>45973.011620370373</v>
      </c>
      <c r="I3" s="135" t="str">
        <f>IFERROR(VLOOKUP(D3,DB!A:F,6,0),"")</f>
        <v>Generator-SG</v>
      </c>
      <c r="J3" s="135">
        <f>IFERROR(VLOOKUP(D3,DB!A:G,7,0),"")</f>
        <v>0</v>
      </c>
      <c r="K3" s="98" t="s">
        <v>39115</v>
      </c>
      <c r="L3" s="92" t="str">
        <f>IFERROR(VLOOKUP(D3,DB!A:I,9,0),"")</f>
        <v>Latis</v>
      </c>
    </row>
    <row r="4" spans="1:16" ht="15" customHeight="1">
      <c r="A4" s="135" t="s">
        <v>39116</v>
      </c>
      <c r="B4" s="135" t="str">
        <f>IFERROR(VLOOKUP(D4,DB!A:K,11,0),"")</f>
        <v>R4</v>
      </c>
      <c r="C4" s="94">
        <v>1</v>
      </c>
      <c r="D4" s="92" t="s">
        <v>37457</v>
      </c>
      <c r="E4" s="95" t="s">
        <v>39021</v>
      </c>
      <c r="F4" s="96">
        <v>45973.067361111112</v>
      </c>
      <c r="G4" s="97">
        <f ca="1">IFERROR(NOW()-F4,"")</f>
        <v>3.5869791667209938E-2</v>
      </c>
      <c r="H4" s="96">
        <v>45973.066620370373</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39119</v>
      </c>
      <c r="E5" s="95" t="s">
        <v>39021</v>
      </c>
      <c r="F5" s="96">
        <v>45973.070833333331</v>
      </c>
      <c r="G5" s="97">
        <f ca="1">IFERROR(NOW()-F5,"")</f>
        <v>3.2397569448221475E-2</v>
      </c>
      <c r="H5" s="96">
        <v>45973.065520833334</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45973.10323090278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45973.10323090278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45973.10323090278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45973.10323090278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45973.10323090278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45973.10323090278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45973.10323090278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45973.10323090278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45973.10323090278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45973.10323090278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45973.10323090278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45973.10323090278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45973.10323090278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45973.10323090278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45973.10323090278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45973.10323090278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45973.10323090278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45973.10323090278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45973.10323090278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45973.10323090278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45973.10323090278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45973.10323090278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45973.10323090278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45973.10323090278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45973.10323090278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45973.10323090278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45973.10323090278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45973.10323090278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45973.10323090278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45973.10323090278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45973.10323090278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45973.10323090278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45973.10323090278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45973.10323090278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45973.10323090278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45973.10323090278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45973.10323090278</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45973.10323090278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45973.10323090278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45973.10323090278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45973.10323090278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45973.10323090278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45973.10323090278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45973.10323090278</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81.271170717591303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46.914353587962978</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G30" ca="1" si="1">IFERROR(NOW()-F4,"")</f>
        <v>24.44211979166721</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37372</v>
      </c>
      <c r="E6" s="124" t="s">
        <v>39021</v>
      </c>
      <c r="F6" s="125">
        <v>45972.737916666665</v>
      </c>
      <c r="G6" s="126">
        <f t="shared" ca="1" si="1"/>
        <v>0.36531423611450009</v>
      </c>
      <c r="H6" s="125">
        <v>45972.721944444442</v>
      </c>
      <c r="I6" s="124" t="str">
        <f>IFERROR(VLOOKUP(D6,DB!A:F,6,0),"")</f>
        <v>Generator-SG</v>
      </c>
      <c r="J6" s="124" t="str">
        <f>IFERROR(VLOOKUP(D6,DB!A:G,7,0),"")</f>
        <v>Vandalized</v>
      </c>
      <c r="K6" s="124" t="s">
        <v>39130</v>
      </c>
      <c r="L6" s="124" t="str">
        <f>IFERROR(VLOOKUP(D6,DB!A:I,9,0),"")</f>
        <v>Latis</v>
      </c>
    </row>
    <row r="7" spans="1:13">
      <c r="A7" s="124"/>
      <c r="B7" s="124" t="str">
        <f>IFERROR(VLOOKUP(D7,DB!A:K,11,0),"")</f>
        <v/>
      </c>
      <c r="C7" s="124"/>
      <c r="D7" s="124"/>
      <c r="E7" s="124"/>
      <c r="F7" s="125"/>
      <c r="G7" s="126">
        <f t="shared" ca="1" si="1"/>
        <v>45973.10323090278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45973.10323090278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45973.10323090278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45973.10323090278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45973.10323090278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45973.10323090278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45973.10323090278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45973.10323090278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45973.10323090278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45973.10323090278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45973.10323090278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45973.10323090278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45973.10323090278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45973.10323090278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45973.10323090278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45973.10323090278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45973.10323090278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45973.10323090278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45973.10323090278</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45973.10323090278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45973.10323090278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45973.10323090278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45973.10323090278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45973.10323090278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45973.10323090278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45973.10323090278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45973.10323090278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45973.10323090278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45973.10323090278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45973.10323090278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45973.10323090278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45973.10323090278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45973.10323090278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45973.10323090278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45973.10323090278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45973.10323090278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45973.10323090278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45973.10323090278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45973.10323090278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45973.10323090278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45973.10323090278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45973.10323090278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45973.10323090278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45973.10323090278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45973.10323090278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45973.10323090278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45973.10323090278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45973.10323090278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45973.10323090278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45973.10323090278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45973.10323090278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45973.10323090278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45973.10323090278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45973.10323090278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45973.10323090278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45973.10323090278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45973.10323090278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45973.10323090278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45973.10323090278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45973.10323090278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45973.10323090278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45973.10323090278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45973.10323090278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45973.10323090278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45973.10323090278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45973.10323090278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45973.10323090278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45973.10323090278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45973.10323090278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45973.10323090278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45973.10323090278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45973.10323090278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45973.10323090278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45973.10323090278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45973.10323090278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45973.10323090278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45973.10323090278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45973.10323090278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45973.10323090278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45973.10323090278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45973.10323090278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45973.10323090278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45973.10323090278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45973.10323090278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45973.10323090278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45973.10323090278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45973.10323090278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45973.10323090278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45973.10323090278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45973.10323090278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45973.10323090278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45973.10323090278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45973.10323090278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45973.10323090278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45973.10323090278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45973.10323090278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45973.10323090278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45973.10323090278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45973.10323090278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45973.10323090278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45973.10323090278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45973.10323090278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45973.10323090278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45973.10323090278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45973.10323090278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45973.10323090278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45973.10323090278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45973.10323090278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45973.10323090278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45973.10323090278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45973.10323090278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45973.10323090278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45973.10323090278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45973.10323090278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45973.10323090278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45973.10323090278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45973.10323090278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45973.10323090278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45973.10323090278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45973.10323090278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45973.10323090278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45973.10323090278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45973.10323090278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45973.10323090278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45973.10323090278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45973.10323090278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45973.10323090278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45973.10323090278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45973.10323090278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45973.10323090278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45973.10323090278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45973.10323090278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45973.10323090278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45973.10323090278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45973.10323090278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45973.10323090278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45973.10323090278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45973.10323090278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45973.10323090278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45973.10323090278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45973.10323090278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45973.10323090278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45973.10323090278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45973.10323090278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45973.10323090278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45973.10323090278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45973.10323090278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45973.10323090278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45973.10323090278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45973.10323090278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45973.10323090278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45973.10323090278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45973.10323090278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45973.10323090278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45973.10323090278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45973.10323090278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45973.10323090278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45973.10323090278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45973.10323090278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45973.10323090278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45973.10323090278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45973.10323090278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45973.10323090278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45973.10323090278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45973.10323090278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45973.10323090278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45973.10323090278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45973.10323090278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45973.10323090278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45973.10323090278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45973.10323090278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45973.10323090278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45973.10323090278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45973.10323090278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45973.10323090278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45973.10323090278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45973.10323090278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45973.10323090278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45973.10323090278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45973.10323090278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45973.10323090278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45973.10323090278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45973.10323090278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45973.10323090278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45973.10323090278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45973.10323090278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45973.10323090278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45973.10323090278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45973.10323090278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45973.10323090278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45973.10323090278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45973.10323090278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45973.10323090278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45973.10323090278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45973.10323090278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45973.10323090278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45973.10323090278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45973.10323090278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45973.10323090278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45973.10323090278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45973.10323090278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45973.10323090278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45973.10323090278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45973.10323090278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45973.10323090278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45973.10323090278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45973.10323090278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45973.10323090278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45973.10323090278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45973.10323090278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45973.10323090278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45973.10323090278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45973.10323090278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45973.10323090278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45973.10323090278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45973.10323090278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45973.10323090278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45973.10323090278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45973.10323090278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45973.10323090278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45973.10323090278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45973.10323090278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45973.10323090278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45973.10323090278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45973.10323090278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45973.10323090278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45973.10323090278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45973.10323090278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45973.10323090278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45973.10323090278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45973.10323090278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45973.10323090278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45973.10323090278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45973.10323090278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45973.10323090278</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1</v>
      </c>
      <c r="D2" s="141" t="s">
        <v>37249</v>
      </c>
      <c r="E2" s="124" t="s">
        <v>39021</v>
      </c>
      <c r="F2" s="143">
        <v>45972.832800925928</v>
      </c>
      <c r="G2" s="105">
        <f t="shared" ref="G2:G64" ca="1" si="0">IFERROR(NOW()-F2,"-")</f>
        <v>0.27042997685202863</v>
      </c>
      <c r="H2" s="143">
        <v>45972.827187499999</v>
      </c>
      <c r="I2" s="141" t="str">
        <f>IFERROR(VLOOKUP(D2,DB!A:F,6,0),"")</f>
        <v>Generator-SG</v>
      </c>
      <c r="J2" s="141" t="str">
        <f>IFERROR(VLOOKUP(D2,DB!A:G,7,0),"")</f>
        <v>Vandalized</v>
      </c>
      <c r="K2" s="144" t="s">
        <v>39132</v>
      </c>
      <c r="L2" s="145" t="str">
        <f>IFERROR(VLOOKUP(D2,DB!A:I,9,0),"")</f>
        <v>Latis</v>
      </c>
    </row>
    <row r="3" spans="1:16382" ht="31.5" customHeight="1">
      <c r="A3" s="140"/>
      <c r="B3" s="141" t="str">
        <f>IFERROR(VLOOKUP(D3,DB!A:K,11,0),"")</f>
        <v/>
      </c>
      <c r="C3" s="142"/>
      <c r="D3" s="141"/>
      <c r="E3" s="124"/>
      <c r="F3" s="143"/>
      <c r="G3" s="105">
        <f t="shared" ca="1" si="0"/>
        <v>45973.10323090278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45973.10323090278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45973.10323090278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45973.10323090278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45973.10323090278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45973.10323090278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45973.10323090278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45973.10323090278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45973.10323090278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45973.10323090278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45973.10323090278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45973.10323090278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45973.10323090278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45973.10323090278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45973.10323090278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45973.10323090278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45973.10323090278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45973.10323090278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45973.10323090278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45973.10323090278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45973.10323090278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45973.10323090278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45973.10323090278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45973.10323090278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45973.10323090278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45973.10323090278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45973.10323090278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45973.10323090278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45973.10323090278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45973.10323090278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45973.10323090278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45973.10323090278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45973.10323090278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45973.10323090278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45973.10323090278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45973.10323090278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45973.10323090278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45973.10323090278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45973.10323090278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45973.10323090278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45973.10323090278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45973.10323090278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45973.10323090278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45973.10323090278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45973.10323090278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45973.10323090278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45973.10323090278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45973.10323090278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45973.10323090278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45973.10323090278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45973.10323090278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45973.10323090278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45973.10323090278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45973.10323090278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45973.10323090278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45973.10323090278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45973.10323090278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45973.10323090278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45973.10323090278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45973.10323090278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45973.10323090278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45973.10323090278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45973.10323090278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45973.10323090278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45973.10323090278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45973.10323090278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45973.10323090278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45973.10323090278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45973.10323090278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45973.10323090278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45973.10323090278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45973.10323090278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45973.10323090278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45973.10323090278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45973.10323090278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45973.10323090278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45973.10323090278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45973.10323090278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45973.10323090278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45973.10323090278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45973.10323090278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45973.10323090278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45973.10323090278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45973.10323090278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45973.10323090278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45973.10323090278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45973.10323090278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45973.10323090278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45973.10323090278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45973.10323090278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45973.10323090278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45973.10323090278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45973.10323090278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45973.10323090278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45973.10323090278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45973.10323090278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45973.10323090278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45973.10323090278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45973.10323090278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45973.10323090278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45973.10323090278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45973.10323090278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45973.10323090278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45973.10323090278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45973.10323090278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45973.10323090278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45973.10323090278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45973.10323090278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45973.10323090278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45973.10323090278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45973.10323090278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45973.10323090278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45973.10323090278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45973.10323090278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45973.10323090278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45973.10323090278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45973.10323090278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45973.10323090278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45973.10323090278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45973.10323090278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45973.10323090278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45973.10323090278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45973.10323090278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45973.10323090278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45973.10323090278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45973.10323090278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45973.10323090278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45973.10323090278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45973.10323090278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45973.10323090278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45973.10323090278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45973.10323090278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45973.10323090278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45973.10323090278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45973.10323090278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45973.10323090278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45973.10323090278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45973.10323090278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45973.10323090278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45973.10323090278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45973.10323090278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45973.10323090278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45973.10323090278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45973.10323090278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45973.10323090278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45973.10323090278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45973.10323090278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45973.10323090278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45973.10323090278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45973.10323090278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45973.10323090278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45973.10323090278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45973.10323090278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45973.10323090278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45973.10323090278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45973.10323090278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45973.10323090278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45973.10323090278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45973.10323090278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45973.10323090278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2025-11-11T23:29:31Z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