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95" documentId="13_ncr:1_{F6CB121F-512D-4AA6-A0C1-0FB36C537598}" xr6:coauthVersionLast="47" xr6:coauthVersionMax="47" xr10:uidLastSave="{968CC7CB-3528-482E-BD0F-DC0C81087B40}"/>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<sst xmlns="http://schemas.openxmlformats.org/spreadsheetml/2006/main" count="180289" uniqueCount="39129">
  <si>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</si>
  <si>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</si>
  <si>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</si>
  <si>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</si>
  <si>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</si>
  <si>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</si>
  <si>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</si>
  <si>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</si>
  <si>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</si>
  <si>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</si>
  <si>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</si>
  <si>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</si>
  <si>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</si>
  <si>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</si>
  <si>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</si>
  <si>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</si>
  <si>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</si>
  <si>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</si>
  <si>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</si>
  <si>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</si>
  <si>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</si>
  <si>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</si>
  <si>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</si>
  <si>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</si>
  <si>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</si>
  <si>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</si>
  <si>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</si>
  <si>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</si>
  <si>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</si>
  <si>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</si>
  <si>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</si>
  <si>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</si>
  <si>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</si>
  <si>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</si>
  <si>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</si>
  <si>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</si>
  <si>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</si>
  <si>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</si>
  <si>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</si>
  <si>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</si>
  <si>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</si>
  <si>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</si>
  <si>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</si>
  <si>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</si>
  <si>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</si>
  <si>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</si>
  <si>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</si>
  <si>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</si>
  <si>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</si>
  <si>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</si>
  <si>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</si>
  <si>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</si>
  <si>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</si>
  <si>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</si>
  <si>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</si>
  <si>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</si>
  <si>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</si>
  <si>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</si>
  <si>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</si>
  <si>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</si>
  <si>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</si>
  <si>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</si>
  <si>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</si>
  <si>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</si>
  <si>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</si>
  <si>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</si>
  <si>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</si>
  <si>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</si>
  <si>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</si>
  <si>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</si>
  <si>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</si>
  <si>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</si>
  <si>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</si>
  <si>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</si>
  <si>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</si>
  <si>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</si>
  <si>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</si>
  <si>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</si>
  <si>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</si>
  <si>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</si>
  <si>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</si>
  <si>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</si>
  <si>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</si>
  <si>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</si>
  <si>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</si>
  <si>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</si>
  <si>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</si>
  <si>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</si>
  <si>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</si>
  <si>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</si>
  <si>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</si>
  <si>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</si>
  <si>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</si>
  <si>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</si>
  <si>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</si>
  <si>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</si>
  <si>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</si>
  <si>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</si>
  <si>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</si>
  <si>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</si>
  <si>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</si>
  <si>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</si>
  <si>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</si>
  <si>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</si>
  <si>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</si>
  <si>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</si>
  <si>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</si>
  <si>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</si>
  <si>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</si>
  <si>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</si>
  <si>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</si>
  <si>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</si>
  <si>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</si>
  <si>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</si>
  <si>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</si>
  <si>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</si>
  <si>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</si>
  <si>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</si>
  <si>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</si>
  <si>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</si>
  <si>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</si>
  <si>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</si>
  <si>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</si>
  <si>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</si>
  <si>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</si>
  <si>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</si>
  <si>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</si>
  <si>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</si>
  <si>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</si>
  <si>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</si>
  <si>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</si>
  <si>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</si>
  <si>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</si>
  <si>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</si>
  <si>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</si>
  <si>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</si>
  <si>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</si>
  <si>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</si>
  <si>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</si>
  <si>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</si>
  <si>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</si>
  <si>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</si>
  <si>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</si>
  <si>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</si>
  <si>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</si>
  <si>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</si>
  <si>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</si>
  <si>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</si>
  <si>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</si>
  <si>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</si>
  <si>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</si>
  <si>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</si>
  <si>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</si>
  <si>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</si>
  <si>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</si>
  <si>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</si>
  <si>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</si>
  <si>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</si>
  <si>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</si>
  <si>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</si>
  <si>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</si>
  <si>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</si>
  <si>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</si>
  <si>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</si>
  <si>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</si>
  <si>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</si>
  <si>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</si>
  <si>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</si>
  <si>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</si>
  <si>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</si>
  <si>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</si>
  <si>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</si>
  <si>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</si>
  <si>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</si>
  <si>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</si>
  <si>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</si>
  <si>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</si>
  <si>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</si>
  <si>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</si>
  <si>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</si>
  <si>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</si>
  <si>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</si>
  <si>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</si>
  <si>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</si>
  <si>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</si>
  <si>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</si>
  <si>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</si>
  <si>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</si>
  <si>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</si>
  <si>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</si>
  <si>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</si>
  <si>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</si>
  <si>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</si>
  <si>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</si>
  <si>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</si>
  <si>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</si>
  <si>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</si>
  <si>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</si>
  <si>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</si>
  <si>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</si>
  <si>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</si>
  <si>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</si>
  <si>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</si>
  <si>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</si>
  <si>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</si>
  <si>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</si>
  <si>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</si>
  <si>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</si>
  <si>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</si>
  <si>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</si>
  <si>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</si>
  <si>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</si>
  <si>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</si>
  <si>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</si>
  <si>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</si>
  <si>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</si>
  <si>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</si>
  <si>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</si>
  <si>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</si>
  <si>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</si>
  <si>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</si>
  <si>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</si>
  <si>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</si>
  <si>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</si>
  <si>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</si>
  <si>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</si>
  <si>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</si>
  <si>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</si>
  <si>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</si>
  <si>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</si>
  <si>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</si>
  <si>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</si>
  <si>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</si>
  <si>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</si>
  <si>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</si>
  <si>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</si>
  <si>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</si>
  <si>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</si>
  <si>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</si>
  <si>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</si>
  <si>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</si>
  <si>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</si>
  <si>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</si>
  <si>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</si>
  <si>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</si>
  <si>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</si>
  <si>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</si>
  <si>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</si>
  <si>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</si>
  <si>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</si>
  <si>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</si>
  <si>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</si>
  <si>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</si>
  <si>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</si>
  <si>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</si>
  <si>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</si>
  <si>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</si>
  <si>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</si>
  <si>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</si>
  <si>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</si>
  <si>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</si>
  <si>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</si>
  <si>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</si>
  <si>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</si>
  <si>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</si>
  <si>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</si>
  <si>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</si>
  <si>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</si>
  <si>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</si>
  <si>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</si>
  <si>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</si>
  <si>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</si>
  <si>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</si>
  <si>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</si>
  <si>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</si>
  <si>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</si>
  <si>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</si>
  <si>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</si>
  <si>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</si>
  <si>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</si>
  <si>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</si>
  <si>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</si>
  <si>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</si>
  <si>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</si>
  <si>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</si>
  <si>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</si>
  <si>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</si>
  <si>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</si>
  <si>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</si>
  <si>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</si>
  <si>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</si>
  <si>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</si>
  <si>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</si>
  <si>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</si>
  <si>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</si>
  <si>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</si>
  <si>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</si>
  <si>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</si>
  <si>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</si>
  <si>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</si>
  <si>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</si>
  <si>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</si>
  <si>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</si>
  <si>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</si>
  <si>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</si>
  <si>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</si>
  <si>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</si>
  <si>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</si>
  <si>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</si>
  <si>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</si>
  <si>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</si>
  <si>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</si>
  <si>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</si>
  <si>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</si>
  <si>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</si>
  <si>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</si>
  <si>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</si>
  <si>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</si>
  <si>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</si>
  <si>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</si>
  <si>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</si>
  <si>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</si>
  <si>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</si>
  <si>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</si>
  <si>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</si>
  <si>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</si>
  <si>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</si>
  <si>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</si>
  <si>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</si>
  <si>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</si>
  <si>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</si>
  <si>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</si>
  <si>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</si>
  <si>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</si>
  <si>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</si>
  <si>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</si>
  <si>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</si>
  <si>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</si>
  <si>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</si>
  <si>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</si>
  <si>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</si>
  <si>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</si>
  <si>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</si>
  <si>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</si>
  <si>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</si>
  <si>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</si>
  <si>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</si>
  <si>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</si>
  <si>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</si>
  <si>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</si>
  <si>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</si>
  <si>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</si>
  <si>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</si>
  <si>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</si>
  <si>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</si>
  <si>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</si>
  <si>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</si>
  <si>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</si>
  <si>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</si>
  <si>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</si>
  <si>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</si>
  <si>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</si>
  <si>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</si>
  <si>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</si>
  <si>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</si>
  <si>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</si>
  <si>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</si>
  <si>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</si>
  <si>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</si>
  <si>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</si>
  <si>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</si>
  <si>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</si>
  <si>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</si>
  <si>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</si>
  <si>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</si>
  <si>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</si>
  <si>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</si>
  <si>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</si>
  <si>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</si>
  <si>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</si>
  <si>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</si>
  <si>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</si>
  <si>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</si>
  <si>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</si>
  <si>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</si>
  <si>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</si>
  <si>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</si>
  <si>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</si>
  <si>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</si>
  <si>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</si>
  <si>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</si>
  <si>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</si>
  <si>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</si>
  <si>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</si>
  <si>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</si>
  <si>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</si>
  <si>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</si>
  <si>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</si>
  <si>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</si>
  <si>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</si>
  <si>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</si>
  <si>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</si>
  <si>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</si>
  <si>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</si>
  <si>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</si>
  <si>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</si>
  <si>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</si>
  <si>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</si>
  <si>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</si>
  <si>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</si>
  <si>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</si>
  <si>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</si>
  <si>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</si>
  <si>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</si>
  <si>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</si>
  <si>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</si>
  <si>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</si>
  <si>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</si>
  <si>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</si>
  <si>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</si>
  <si>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</si>
  <si>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</si>
  <si>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</si>
  <si>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</si>
  <si>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</si>
  <si>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</si>
  <si>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</si>
  <si>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</si>
  <si>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</si>
  <si>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</si>
  <si>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</si>
  <si>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</si>
  <si>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</si>
  <si>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</si>
  <si>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</si>
  <si>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</si>
  <si>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</si>
  <si>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</si>
  <si>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</si>
  <si>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</si>
  <si>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</si>
  <si>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</si>
  <si>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</si>
  <si>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</si>
  <si>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</si>
  <si>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</si>
  <si>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</si>
  <si>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</si>
  <si>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</si>
  <si>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</si>
  <si>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</si>
  <si>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</si>
  <si>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</si>
  <si>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</si>
  <si>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</si>
  <si>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</si>
  <si>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</si>
  <si>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</si>
  <si>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</si>
  <si>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</si>
  <si>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</si>
  <si>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</si>
  <si>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</si>
  <si>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</si>
  <si>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</si>
  <si>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</si>
  <si>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</si>
  <si>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</si>
  <si>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</si>
  <si>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</si>
  <si>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</si>
  <si>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</si>
  <si>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</si>
  <si>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</si>
  <si>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</si>
  <si>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</si>
  <si>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</si>
  <si>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</si>
  <si>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</si>
  <si>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</si>
  <si>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</si>
  <si>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</si>
  <si>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</si>
  <si>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</si>
  <si>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</si>
  <si>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</si>
  <si>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</si>
  <si>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</si>
  <si>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</si>
  <si>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</si>
  <si>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</si>
  <si>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</si>
  <si>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</si>
  <si>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</si>
  <si>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</si>
  <si>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</si>
  <si>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</si>
  <si>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</si>
  <si>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</si>
  <si>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</si>
  <si>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</si>
  <si>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</si>
  <si>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</si>
  <si>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</si>
  <si>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</si>
  <si>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</si>
  <si>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</si>
  <si>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</si>
  <si>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</si>
  <si>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</si>
  <si>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</si>
  <si>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</si>
  <si>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</si>
  <si>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</si>
  <si>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</si>
  <si>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</si>
  <si>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</si>
  <si>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</si>
  <si>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</si>
  <si>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</si>
  <si>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</si>
  <si>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</si>
  <si>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</si>
  <si>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</si>
  <si>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</si>
  <si>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</si>
  <si>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</si>
  <si>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</si>
  <si>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</si>
  <si>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</si>
  <si>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</si>
  <si>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</si>
  <si>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</si>
  <si>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</si>
  <si>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</si>
  <si>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</si>
  <si>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</si>
  <si>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</si>
  <si>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</si>
  <si>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</si>
  <si>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</si>
  <si>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</si>
  <si>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</si>
  <si>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</si>
  <si>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</si>
  <si>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</si>
  <si>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</si>
  <si>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</si>
  <si>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</si>
  <si>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</si>
  <si>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</si>
  <si>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</si>
  <si>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</si>
  <si>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</si>
  <si>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</si>
  <si>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</si>
  <si>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</si>
  <si>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</si>
  <si>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</si>
  <si>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</si>
  <si>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</si>
  <si>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</si>
  <si>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</si>
  <si>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</si>
  <si>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</si>
  <si>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</si>
  <si>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</si>
  <si>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</si>
  <si>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</si>
  <si>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</si>
  <si>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</si>
  <si>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</si>
  <si>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</si>
  <si>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</si>
  <si>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</si>
  <si>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</si>
  <si>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</si>
  <si>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</si>
  <si>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</si>
  <si>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</si>
  <si>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</si>
  <si>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</si>
  <si>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</si>
  <si>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</si>
  <si>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</si>
  <si>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</si>
  <si>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</si>
  <si>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</si>
  <si>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</si>
  <si>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</si>
  <si>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</si>
  <si>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</si>
  <si>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</si>
  <si>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</si>
  <si>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</si>
  <si>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</si>
  <si>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</si>
  <si>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</si>
  <si>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</si>
  <si>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</si>
  <si>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</si>
  <si>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</si>
  <si>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</si>
  <si>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</si>
  <si>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</si>
  <si>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</si>
  <si>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</si>
  <si>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</si>
  <si>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</si>
  <si>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</si>
  <si>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</si>
  <si>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</si>
  <si>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</si>
  <si>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</si>
  <si>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</si>
  <si>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</si>
  <si>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</si>
  <si>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</si>
  <si>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</si>
  <si>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</si>
  <si>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</si>
  <si>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</si>
  <si>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</si>
  <si>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</si>
  <si>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</si>
  <si>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</si>
  <si>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</si>
  <si>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</si>
  <si>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</si>
  <si>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</si>
  <si>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</si>
  <si>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</si>
  <si>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</si>
  <si>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</si>
  <si>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</si>
  <si>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</si>
  <si>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</si>
  <si>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</si>
  <si>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</si>
  <si>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</si>
  <si>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</si>
  <si>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</si>
  <si>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</si>
  <si>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</si>
  <si>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</si>
  <si>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</si>
  <si>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</si>
  <si>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</si>
  <si>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</si>
  <si>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</si>
  <si>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</si>
  <si>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</si>
  <si>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</si>
  <si>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</si>
  <si>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</si>
  <si>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</si>
  <si>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</si>
  <si>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</si>
  <si>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</si>
  <si>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</si>
  <si>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</si>
  <si>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</si>
  <si>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</si>
  <si>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</si>
  <si>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</si>
  <si>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</si>
  <si>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</si>
  <si>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</si>
  <si>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</si>
  <si>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</si>
  <si>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</si>
  <si>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</si>
  <si>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</si>
  <si>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</si>
  <si>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</si>
  <si>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</si>
  <si>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</si>
  <si>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</si>
  <si>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</si>
  <si>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</si>
  <si>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</si>
  <si>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</si>
  <si>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</si>
  <si>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</si>
  <si>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</si>
  <si>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</si>
  <si>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</si>
  <si>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</si>
  <si>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</si>
  <si>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</si>
  <si>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</si>
  <si>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</si>
  <si>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</si>
  <si>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</si>
  <si>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</si>
  <si>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</si>
  <si>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</si>
  <si>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</si>
  <si>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</si>
  <si>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</si>
  <si>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</si>
  <si>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</si>
  <si>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</si>
  <si>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</si>
  <si>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</si>
  <si>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</si>
  <si>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</si>
  <si>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</si>
  <si>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</si>
  <si>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</si>
  <si>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</si>
  <si>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</si>
  <si>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</si>
  <si>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</si>
  <si>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</si>
  <si>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</si>
  <si>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</si>
  <si>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</si>
  <si>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</si>
  <si>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</si>
  <si>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</si>
  <si>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</si>
  <si>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</si>
  <si>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</si>
  <si>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</si>
  <si>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</si>
  <si>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</si>
  <si>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</si>
  <si>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</si>
  <si>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</si>
  <si>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</si>
  <si>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</si>
  <si>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</si>
  <si>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</si>
  <si>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</si>
  <si>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</si>
  <si>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</si>
  <si>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</si>
  <si>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</si>
  <si>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</si>
  <si>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</si>
  <si>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</si>
  <si>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</si>
  <si>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</si>
  <si>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</si>
  <si>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</si>
  <si>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</si>
  <si>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</si>
  <si>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</si>
  <si>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</si>
  <si>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</si>
  <si>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</si>
  <si>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</si>
  <si>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</si>
  <si>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</si>
  <si>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</si>
  <si>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</si>
  <si>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</si>
  <si>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</si>
  <si>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</si>
  <si>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</si>
  <si>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</si>
  <si>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</si>
  <si>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</si>
  <si>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</si>
  <si>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</si>
  <si>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</si>
  <si>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</si>
  <si>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</si>
  <si>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</si>
  <si>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</si>
  <si>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</si>
  <si>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</si>
  <si>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</si>
  <si>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</si>
  <si>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</si>
  <si>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</si>
  <si>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</si>
  <si>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</si>
  <si>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</si>
  <si>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</si>
  <si>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</si>
  <si>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</si>
  <si>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</si>
  <si>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</si>
  <si>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</si>
  <si>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</si>
  <si>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</si>
  <si>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</si>
  <si>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</si>
  <si>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</si>
  <si>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</si>
  <si>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</si>
  <si>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</si>
  <si>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</si>
  <si>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</si>
  <si>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</si>
  <si>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</si>
  <si>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</si>
  <si>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</si>
  <si>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</si>
  <si>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</si>
  <si>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</si>
  <si>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</si>
  <si>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</si>
  <si>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</si>
  <si>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</si>
  <si>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</si>
  <si>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</si>
  <si>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</si>
  <si>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</si>
  <si>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</si>
  <si>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</si>
  <si>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</si>
  <si>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</si>
  <si>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</si>
  <si>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</si>
  <si>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</si>
  <si>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</si>
  <si>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</si>
  <si>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</si>
  <si>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</si>
  <si>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</si>
  <si>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</si>
  <si>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</si>
  <si>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</si>
  <si>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</si>
  <si>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</si>
  <si>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</si>
  <si>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</si>
  <si>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</si>
  <si>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</si>
  <si>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</si>
  <si>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</si>
  <si>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</si>
  <si>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</si>
  <si>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</si>
  <si>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</si>
  <si>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</si>
  <si>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</si>
  <si>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</si>
  <si>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</si>
  <si>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</si>
  <si>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</si>
  <si>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</si>
  <si>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</si>
  <si>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</si>
  <si>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</si>
  <si>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</si>
  <si>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</si>
  <si>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</si>
  <si>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</si>
  <si>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</si>
  <si>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</si>
  <si>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</si>
  <si>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</si>
  <si>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</si>
  <si>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</si>
  <si>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</si>
  <si>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</si>
  <si>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</si>
  <si>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</si>
  <si>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</si>
  <si>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</si>
  <si>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</si>
  <si>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</si>
  <si>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</si>
  <si>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</si>
  <si>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</si>
  <si>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</si>
  <si>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</si>
  <si>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</si>
  <si>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</si>
  <si>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</si>
  <si>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</si>
  <si>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</si>
  <si>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</si>
  <si>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</si>
  <si>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</si>
  <si>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</si>
  <si>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</si>
  <si>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</si>
  <si>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</si>
  <si>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</si>
  <si>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</si>
  <si>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</si>
  <si>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</si>
  <si>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</si>
  <si>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</si>
  <si>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</si>
  <si>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</si>
  <si>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</si>
  <si>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</si>
  <si>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</si>
  <si>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</si>
  <si>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</si>
  <si>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</si>
  <si>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</si>
  <si>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</si>
  <si>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</si>
  <si>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</si>
  <si>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</si>
  <si>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</si>
  <si>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</si>
  <si>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</si>
  <si>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</si>
  <si>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</si>
  <si>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</si>
  <si>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</si>
  <si>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</si>
  <si>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</si>
  <si>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</si>
  <si>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</si>
  <si>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</si>
  <si>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</si>
  <si>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</si>
  <si>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</si>
  <si>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</si>
  <si>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</si>
  <si>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</si>
  <si>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</si>
  <si>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</si>
  <si>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</si>
  <si>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</si>
  <si>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</si>
  <si>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</si>
  <si>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</si>
  <si>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</si>
  <si>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</si>
  <si>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</si>
  <si>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</si>
  <si>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</si>
  <si>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</si>
  <si>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</si>
  <si>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</si>
  <si>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</si>
  <si>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</si>
  <si>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</si>
  <si>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</si>
  <si>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</si>
  <si>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</si>
  <si>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</si>
  <si>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</si>
  <si>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</si>
  <si>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</si>
  <si>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</si>
  <si>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</si>
  <si>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</si>
  <si>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</si>
  <si>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</si>
  <si>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</si>
  <si>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</si>
  <si>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</si>
  <si>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</si>
  <si>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</si>
  <si>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</si>
  <si>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</si>
  <si>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</si>
  <si>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</si>
  <si>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</si>
  <si>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</si>
  <si>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</si>
  <si>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</si>
  <si>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</si>
  <si>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</si>
  <si>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</si>
  <si>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</si>
  <si>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</si>
  <si>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</si>
  <si>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</si>
  <si>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</si>
  <si>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</si>
  <si>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</si>
  <si>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</si>
  <si>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</si>
  <si>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</si>
  <si>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</si>
  <si>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</si>
  <si>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</si>
  <si>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</si>
  <si>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</si>
  <si>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</si>
  <si>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</si>
  <si>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</si>
  <si>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</si>
  <si>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</si>
  <si>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</si>
  <si>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</si>
  <si>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</si>
  <si>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</si>
  <si>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</si>
  <si>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</si>
  <si>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</si>
  <si>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</si>
  <si>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</si>
  <si>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</si>
  <si>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</si>
  <si>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</si>
  <si>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</si>
  <si>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</si>
  <si>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</si>
  <si>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</si>
  <si>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</si>
  <si>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</si>
  <si>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</si>
  <si>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</si>
  <si>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</si>
  <si>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</si>
  <si>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</si>
  <si>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</si>
  <si>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</si>
  <si>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</si>
  <si>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</si>
  <si>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</si>
  <si>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</si>
  <si>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</si>
  <si>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</si>
  <si>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</si>
  <si>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</si>
  <si>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</si>
  <si>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</si>
  <si>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</si>
  <si>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</si>
  <si>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</si>
  <si>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</si>
  <si>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</si>
  <si>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</si>
  <si>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</si>
  <si>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</si>
  <si>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</si>
  <si>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</si>
  <si>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</si>
  <si>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</si>
  <si>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</si>
  <si>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</si>
  <si>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</si>
  <si>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</si>
  <si>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</si>
  <si>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</si>
  <si>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</si>
  <si>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</si>
  <si>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</si>
  <si>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</si>
  <si>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</si>
  <si>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</si>
  <si>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</si>
  <si>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</si>
  <si>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</si>
  <si>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</si>
  <si>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</si>
  <si>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</si>
  <si>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</si>
  <si>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</si>
  <si>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</si>
  <si>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</si>
  <si>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</si>
  <si>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</si>
  <si>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</si>
  <si>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</si>
  <si>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</si>
  <si>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</si>
  <si>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</si>
  <si>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</si>
  <si>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</si>
  <si>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</si>
  <si>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</si>
  <si>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</si>
  <si>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</si>
  <si>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</si>
  <si>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</si>
  <si>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</si>
  <si>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</si>
  <si>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</si>
  <si>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</si>
  <si>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</si>
  <si>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</si>
  <si>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</si>
  <si>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</si>
  <si>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</si>
  <si>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</si>
  <si>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</si>
  <si>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</si>
  <si>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</si>
  <si>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</si>
  <si>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</si>
  <si>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</si>
  <si>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</si>
  <si>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</si>
  <si>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</si>
  <si>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</si>
  <si>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</si>
  <si>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</si>
  <si>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</si>
  <si>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</si>
  <si>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</si>
  <si>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</si>
  <si>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</si>
  <si>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</si>
  <si>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</si>
  <si>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</si>
  <si>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</si>
  <si>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</si>
  <si>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</si>
  <si>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</si>
  <si>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</si>
  <si>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</si>
  <si>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</si>
  <si>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</si>
  <si>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</si>
  <si>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</si>
  <si>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</si>
  <si>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</si>
  <si>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</si>
  <si>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</si>
  <si>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</si>
  <si>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</si>
  <si>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</si>
  <si>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</si>
  <si>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</si>
  <si>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</si>
  <si>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</si>
  <si>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</si>
  <si>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</si>
  <si>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</si>
  <si>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</si>
  <si>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</si>
  <si>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</si>
  <si>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</si>
  <si>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</si>
  <si>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</si>
  <si>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</si>
  <si>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</si>
  <si>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</si>
  <si>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</si>
  <si>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</si>
  <si>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</si>
  <si>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</si>
  <si>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</si>
  <si>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</si>
  <si>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</si>
  <si>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</si>
  <si>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</si>
  <si>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</si>
  <si>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</si>
  <si>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</si>
  <si>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</si>
  <si>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</si>
  <si>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</si>
  <si>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</si>
  <si>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</si>
  <si>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</si>
  <si>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</si>
  <si>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</si>
  <si>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</si>
  <si>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</si>
  <si>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</si>
  <si>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</si>
  <si>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</si>
  <si>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</si>
  <si>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</si>
  <si>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</si>
  <si>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</si>
  <si>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</si>
  <si>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</si>
  <si>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</si>
  <si>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</si>
  <si>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</si>
  <si>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</si>
  <si>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</si>
  <si>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</si>
  <si>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</si>
  <si>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</si>
  <si>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</si>
  <si>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</si>
  <si>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</si>
  <si>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</si>
  <si>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</si>
  <si>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</si>
  <si>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</si>
  <si>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</si>
  <si>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</si>
  <si>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</si>
  <si>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</si>
  <si>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</si>
  <si>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</si>
  <si>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</si>
  <si>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</si>
  <si>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</si>
  <si>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</si>
  <si>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</si>
  <si>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</si>
  <si>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</si>
  <si>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</si>
  <si>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</si>
  <si>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</si>
  <si>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</si>
  <si>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</si>
  <si>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</si>
  <si>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</si>
  <si>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</si>
  <si>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</si>
  <si>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</si>
  <si>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</si>
  <si>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</si>
  <si>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</si>
  <si>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</si>
  <si>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</si>
  <si>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</si>
  <si>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</si>
  <si>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</si>
  <si>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</si>
  <si>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</si>
  <si>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</si>
  <si>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</si>
  <si>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</si>
  <si>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</si>
  <si>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</si>
  <si>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</si>
  <si>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</si>
  <si>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</si>
  <si>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</si>
  <si>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</si>
  <si>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</si>
  <si>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</si>
  <si>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</si>
  <si>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</si>
  <si>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</si>
  <si>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</si>
  <si>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</si>
  <si>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</si>
  <si>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</si>
  <si>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</si>
  <si>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</si>
  <si>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</si>
  <si>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</si>
  <si>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</si>
  <si>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</si>
  <si>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</si>
  <si>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</si>
  <si>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</si>
  <si>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</si>
  <si>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</si>
  <si>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</si>
  <si>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</si>
  <si>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</si>
  <si>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</si>
  <si>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</si>
  <si>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</si>
  <si>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</si>
  <si>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</si>
  <si>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</si>
  <si>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</si>
  <si>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</si>
  <si>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</si>
  <si>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</si>
  <si>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</si>
  <si>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</si>
  <si>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</si>
  <si>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</si>
  <si>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</si>
  <si>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</si>
  <si>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</si>
  <si>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</si>
  <si>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</si>
  <si>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</si>
  <si>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</si>
  <si>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</si>
  <si>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</si>
  <si>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</si>
  <si>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</si>
  <si>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</si>
  <si>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</si>
  <si>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</si>
  <si>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</si>
  <si>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</si>
  <si>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</si>
  <si>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</si>
  <si>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</si>
  <si>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</si>
  <si>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</si>
  <si>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</si>
  <si>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</si>
  <si>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</si>
  <si>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</si>
  <si>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</si>
  <si>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</si>
  <si>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</si>
  <si>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</si>
  <si>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</si>
  <si>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</si>
  <si>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</si>
  <si>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</si>
  <si>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</si>
  <si>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</si>
  <si>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</si>
  <si>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</si>
  <si>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</si>
  <si>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</si>
  <si>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</si>
  <si>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</si>
  <si>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</si>
  <si>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</si>
  <si>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</si>
  <si>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</si>
  <si>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</si>
  <si>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</si>
  <si>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</si>
  <si>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</si>
  <si>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</si>
  <si>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</si>
  <si>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</si>
  <si>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</si>
  <si>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</si>
  <si>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</si>
  <si>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</si>
  <si>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</si>
  <si>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</si>
  <si>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</si>
  <si>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</si>
  <si>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</si>
  <si>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</si>
  <si>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</si>
  <si>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</si>
  <si>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</si>
  <si>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</si>
  <si>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</si>
  <si>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</si>
  <si>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</si>
  <si>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</si>
  <si>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</si>
  <si>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</si>
  <si>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</si>
  <si>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</si>
  <si>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</si>
  <si>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</si>
  <si>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</si>
  <si>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</si>
  <si>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</si>
  <si>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</si>
  <si>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</si>
  <si>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</si>
  <si>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</si>
  <si>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</si>
  <si>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</si>
  <si>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</si>
  <si>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</si>
  <si>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</si>
  <si>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</si>
  <si>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</si>
  <si>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</si>
  <si>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</si>
  <si>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</si>
  <si>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</si>
  <si>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</si>
  <si>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</si>
  <si>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</si>
  <si>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</si>
  <si>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</si>
  <si>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</si>
  <si>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</si>
  <si>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</si>
  <si>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</si>
  <si>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</si>
  <si>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</si>
  <si>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</si>
  <si>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</si>
  <si>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</si>
  <si>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</si>
  <si>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</si>
  <si>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</si>
  <si>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</si>
  <si>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</si>
  <si>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</si>
  <si>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</si>
  <si>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</si>
  <si>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</si>
  <si>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</si>
  <si>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</si>
  <si>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</si>
  <si>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</si>
  <si>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</si>
  <si>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</si>
  <si>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</si>
  <si>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</si>
  <si>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</si>
  <si>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</si>
  <si>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</si>
  <si>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</si>
  <si>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</si>
  <si>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</si>
  <si>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</si>
  <si>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</si>
  <si>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</si>
  <si>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</si>
  <si>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</si>
  <si>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</si>
  <si>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</si>
  <si>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</si>
  <si>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</si>
  <si>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</si>
  <si>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</si>
  <si>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</si>
  <si>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</si>
  <si>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</si>
  <si>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</si>
  <si>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</si>
  <si>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</si>
  <si>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</si>
  <si>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</si>
  <si>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</si>
  <si>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</si>
  <si>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</si>
  <si>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</si>
  <si>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</si>
  <si>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</si>
  <si>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</si>
  <si>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</si>
  <si>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</si>
  <si>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</si>
  <si>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</si>
  <si>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</si>
  <si>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</si>
  <si>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</si>
  <si>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</si>
  <si>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</si>
  <si>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</si>
  <si>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</si>
  <si>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</si>
  <si>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</si>
  <si>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</si>
  <si>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</si>
  <si>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</si>
  <si>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</si>
  <si>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</si>
  <si>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</si>
  <si>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</si>
  <si>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</si>
  <si>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</si>
  <si>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</si>
  <si>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</si>
  <si>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</si>
  <si>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</si>
  <si>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</si>
  <si>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</si>
  <si>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</si>
  <si>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</si>
  <si>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</si>
  <si>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</si>
  <si>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</si>
  <si>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</si>
  <si>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</si>
  <si>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</si>
  <si>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</si>
  <si>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</si>
  <si>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</si>
  <si>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</si>
  <si>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</si>
  <si>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</si>
  <si>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</si>
  <si>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</si>
  <si>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</si>
  <si>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</si>
  <si>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</si>
  <si>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</si>
  <si>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</si>
  <si>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</si>
  <si>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</si>
  <si>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</si>
  <si>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</si>
  <si>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</si>
  <si>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</si>
  <si>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</si>
  <si>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</si>
  <si>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</si>
  <si>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</si>
  <si>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</si>
  <si>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</si>
  <si>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</si>
  <si>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</si>
  <si>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</si>
  <si>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</si>
  <si>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</si>
  <si>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</si>
  <si>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</si>
  <si>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</si>
  <si>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</si>
  <si>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</si>
  <si>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</si>
  <si>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</si>
  <si>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</si>
  <si>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</si>
  <si>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</si>
  <si>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</si>
  <si>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</si>
  <si>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</si>
  <si>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</si>
  <si>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</si>
  <si>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</si>
  <si>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</si>
  <si>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</si>
  <si>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</si>
  <si>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</si>
  <si>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</si>
  <si>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</si>
  <si>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</si>
  <si>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</si>
  <si>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</si>
  <si>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</si>
  <si>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</si>
  <si>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</si>
  <si>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</si>
  <si>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</si>
  <si>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</si>
  <si>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</si>
  <si>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</si>
  <si>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</si>
  <si>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</si>
  <si>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</si>
  <si>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</si>
  <si>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</si>
  <si>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</si>
  <si>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</si>
  <si>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</si>
  <si>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</si>
  <si>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</si>
  <si>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</si>
  <si>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</si>
  <si>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</si>
  <si>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</si>
  <si>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</si>
  <si>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</si>
  <si>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</si>
  <si>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</si>
  <si>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</si>
  <si>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</si>
  <si>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</si>
  <si>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</si>
  <si>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</si>
  <si>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</si>
  <si>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</si>
  <si>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</si>
  <si>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</si>
  <si>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</si>
  <si>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</si>
  <si>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</si>
  <si>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</si>
  <si>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</si>
  <si>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</si>
  <si>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</si>
  <si>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</si>
  <si>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</si>
  <si>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</si>
  <si>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</si>
  <si>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</si>
  <si>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</si>
  <si>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</si>
  <si>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</si>
  <si>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</si>
  <si>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</si>
  <si>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</si>
  <si>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</si>
  <si>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</si>
  <si>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</si>
  <si>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</si>
  <si>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</si>
  <si>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</si>
  <si>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</si>
  <si>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</si>
  <si>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</si>
  <si>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</si>
  <si>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</si>
  <si>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</si>
  <si>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</si>
  <si>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</si>
  <si>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</si>
  <si>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</si>
  <si>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</si>
  <si>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</si>
  <si>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</si>
  <si>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</si>
  <si>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</si>
  <si>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</si>
  <si>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</si>
  <si>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</si>
  <si>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</si>
  <si>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</si>
  <si>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</si>
  <si>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</si>
  <si>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</si>
  <si>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</si>
  <si>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</si>
  <si>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</si>
  <si>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</si>
  <si>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</si>
  <si>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</si>
  <si>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</si>
  <si>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</si>
  <si>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</si>
  <si>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</si>
  <si>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</si>
  <si>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</si>
  <si>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</si>
  <si>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</si>
  <si>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</si>
  <si>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</si>
  <si>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</si>
  <si>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</si>
  <si>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</si>
  <si>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</si>
  <si>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</si>
  <si>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</si>
  <si>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</si>
  <si>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</si>
  <si>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</si>
  <si>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</si>
  <si>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</si>
  <si>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</si>
  <si>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</si>
  <si>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</si>
  <si>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</si>
  <si>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</si>
  <si>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</si>
  <si>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</si>
  <si>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</si>
  <si>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</si>
  <si>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</si>
  <si>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</si>
  <si>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</si>
  <si>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</si>
  <si>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</si>
  <si>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</si>
  <si>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</si>
  <si>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</si>
  <si>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</si>
  <si>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</si>
  <si>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</si>
  <si>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</si>
  <si>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</si>
  <si>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</si>
  <si>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</si>
  <si>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</si>
  <si>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</si>
  <si>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</si>
  <si>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</si>
  <si>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</si>
  <si>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</si>
  <si>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</si>
  <si>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</si>
  <si>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</si>
  <si>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</si>
  <si>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</si>
  <si>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</si>
  <si>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</si>
  <si>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</si>
  <si>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</si>
  <si>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</si>
  <si>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</si>
  <si>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</si>
  <si>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</si>
  <si>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</si>
  <si>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</si>
  <si>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</si>
  <si>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</si>
  <si>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</si>
  <si>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</si>
  <si>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</si>
  <si>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</si>
  <si>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</si>
  <si>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</si>
  <si>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</si>
  <si>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</si>
  <si>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</si>
  <si>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</si>
  <si>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</si>
  <si>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</si>
  <si>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</si>
  <si>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</si>
  <si>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</si>
  <si>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</si>
  <si>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</si>
  <si>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</si>
  <si>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</si>
  <si>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</si>
  <si>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</si>
  <si>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</si>
  <si>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</si>
  <si>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</si>
  <si>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</si>
  <si>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</si>
  <si>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</si>
  <si>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</si>
  <si>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</si>
  <si>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</si>
  <si>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</si>
  <si>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</si>
  <si>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</si>
  <si>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</si>
  <si>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</si>
  <si>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</si>
  <si>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</si>
  <si>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</si>
  <si>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</si>
  <si>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</si>
  <si>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</si>
  <si>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</si>
  <si>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</si>
  <si>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</si>
  <si>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</si>
  <si>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</si>
  <si>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</si>
  <si>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</si>
  <si>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</si>
  <si>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</si>
  <si>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</si>
  <si>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</si>
  <si>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</si>
  <si>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</si>
  <si>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</si>
  <si>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</si>
  <si>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</si>
  <si>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</si>
  <si>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</si>
  <si>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</si>
  <si>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</si>
  <si>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</si>
  <si>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</si>
  <si>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</si>
  <si>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</si>
  <si>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</si>
  <si>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</si>
  <si>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</si>
  <si>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</si>
  <si>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</si>
  <si>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</si>
  <si>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</si>
  <si>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</si>
  <si>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</si>
  <si>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</si>
  <si>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</si>
  <si>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</si>
  <si>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</si>
  <si>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</si>
  <si>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</si>
  <si>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</si>
  <si>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</si>
  <si>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</si>
  <si>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</si>
  <si>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</si>
  <si>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</si>
  <si>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</si>
  <si>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</si>
  <si>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</si>
  <si>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</si>
  <si>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</si>
  <si>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</si>
  <si>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</si>
  <si>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</si>
  <si>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</si>
  <si>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</si>
  <si>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</si>
  <si>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</si>
  <si>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</si>
  <si>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</si>
  <si>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</si>
  <si>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</si>
  <si>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</si>
  <si>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</si>
  <si>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</si>
  <si>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</si>
  <si>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</si>
  <si>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</si>
  <si>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</si>
  <si>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</si>
  <si>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</si>
  <si>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</si>
  <si>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</si>
  <si>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</si>
  <si>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</si>
  <si>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</si>
  <si>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</si>
  <si>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</si>
  <si>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</si>
  <si>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</si>
  <si>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</si>
  <si>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</si>
  <si>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</si>
  <si>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</si>
  <si>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</si>
  <si>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</si>
  <si>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</si>
  <si>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</si>
  <si>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</si>
  <si>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</si>
  <si>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</si>
  <si>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</si>
  <si>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</si>
  <si>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</si>
  <si>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</si>
  <si>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</si>
  <si>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</si>
  <si>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</si>
  <si>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</si>
  <si>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</si>
  <si>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</si>
  <si>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</si>
  <si>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</si>
  <si>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</si>
  <si>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</si>
  <si>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</si>
  <si>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</si>
  <si>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</si>
  <si>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</si>
  <si>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</si>
  <si>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</si>
  <si>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</si>
  <si>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</si>
  <si>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</si>
  <si>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</si>
  <si>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</si>
  <si>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</si>
  <si>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</si>
  <si>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</si>
  <si>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</si>
  <si>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</si>
  <si>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</si>
  <si>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</si>
  <si>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</si>
  <si>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</si>
  <si>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</si>
  <si>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</si>
  <si>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</si>
  <si>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</si>
  <si>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</si>
  <si>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</si>
  <si>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</si>
  <si>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</si>
  <si>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</si>
  <si>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</si>
  <si>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</si>
  <si>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</si>
  <si>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</si>
  <si>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</si>
  <si>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</si>
  <si>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</si>
  <si>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</si>
  <si>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</si>
  <si>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</si>
  <si>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</si>
  <si>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</si>
  <si>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</si>
  <si>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</si>
  <si>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</si>
  <si>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</si>
  <si>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</si>
  <si>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</si>
  <si>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</si>
  <si>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</si>
  <si>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</si>
  <si>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</si>
  <si>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</si>
  <si>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</si>
  <si>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</si>
  <si>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</si>
  <si>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</si>
  <si>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</si>
  <si>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</si>
  <si>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</si>
  <si>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</si>
  <si>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</si>
  <si>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</si>
  <si>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</si>
  <si>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</si>
  <si>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</si>
  <si>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</si>
  <si>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</si>
  <si>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</si>
  <si>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</si>
  <si>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</si>
  <si>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</si>
  <si>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</si>
  <si>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</si>
  <si>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</si>
  <si>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</si>
  <si>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</si>
  <si>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</si>
  <si>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</si>
  <si>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</si>
  <si>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</si>
  <si>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</si>
  <si>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</si>
  <si>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</si>
  <si>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</si>
  <si>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</si>
  <si>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</si>
  <si>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</si>
  <si>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</si>
  <si>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</si>
  <si>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</si>
  <si>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</si>
  <si>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</si>
  <si>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</si>
  <si>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</si>
  <si>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</si>
  <si>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</si>
  <si>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</si>
  <si>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</si>
  <si>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</si>
  <si>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</si>
  <si>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</si>
  <si>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</si>
  <si>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</si>
  <si>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</si>
  <si>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</si>
  <si>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</si>
  <si>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</si>
  <si>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</si>
  <si>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</si>
  <si>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</si>
  <si>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</si>
  <si>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</si>
  <si>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</si>
  <si>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</si>
  <si>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</si>
  <si>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</si>
  <si>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</si>
  <si>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</si>
  <si>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</si>
  <si>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</si>
  <si>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</si>
  <si>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</si>
  <si>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</si>
  <si>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</si>
  <si>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</si>
  <si>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</si>
  <si>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</si>
  <si>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</si>
  <si>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</si>
  <si>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</si>
  <si>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</si>
  <si>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</si>
  <si>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</si>
  <si>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</si>
  <si>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</si>
  <si>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</si>
  <si>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</si>
  <si>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</si>
  <si>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</si>
  <si>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</si>
  <si>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</si>
  <si>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</si>
  <si>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</si>
  <si>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</si>
  <si>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</si>
  <si>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</si>
  <si>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</si>
  <si>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</si>
  <si>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</si>
  <si>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</si>
  <si>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</si>
  <si>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</si>
  <si>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</si>
  <si>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</si>
  <si>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</si>
  <si>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</si>
  <si>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</si>
  <si>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</si>
  <si>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</si>
  <si>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</si>
  <si>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</si>
  <si>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</si>
  <si>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</si>
  <si>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</si>
  <si>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</si>
  <si>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</si>
  <si>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</si>
  <si>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</si>
  <si>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</si>
  <si>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</si>
  <si>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</si>
  <si>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</si>
  <si>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</si>
  <si>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</si>
  <si>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</si>
  <si>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</si>
  <si>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</si>
  <si>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</si>
  <si>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</si>
  <si>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</si>
  <si>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</si>
  <si>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</si>
  <si>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</si>
  <si>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</si>
  <si>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</si>
  <si>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</si>
  <si>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</si>
  <si>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</si>
  <si>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</si>
  <si>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</si>
  <si>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</si>
  <si>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</si>
  <si>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</si>
  <si>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</si>
  <si>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</si>
  <si>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</si>
  <si>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</si>
  <si>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</si>
  <si>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</si>
  <si>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</si>
  <si>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</si>
  <si>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</si>
  <si>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</si>
  <si>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</si>
  <si>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</si>
  <si>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</si>
  <si>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</si>
  <si>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</si>
  <si>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</si>
  <si>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</si>
  <si>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</si>
  <si>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</si>
  <si>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</si>
  <si>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</si>
  <si>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</si>
  <si>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</si>
  <si>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</si>
  <si>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</si>
  <si>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</si>
  <si>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</si>
  <si>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</si>
  <si>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</si>
  <si>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</si>
  <si>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</si>
  <si>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</si>
  <si>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</si>
  <si>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</si>
  <si>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</si>
  <si>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</si>
  <si>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</si>
  <si>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</si>
  <si>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</si>
  <si>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</si>
  <si>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</si>
  <si>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</si>
  <si>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</si>
  <si>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</si>
  <si>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</si>
  <si>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</si>
  <si>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</si>
  <si>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</si>
  <si>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</si>
  <si>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</si>
  <si>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</si>
  <si>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</si>
  <si>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</si>
  <si>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</si>
  <si>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</si>
  <si>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</si>
  <si>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</si>
  <si>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</si>
  <si>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</si>
  <si>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</si>
  <si>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</si>
  <si>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</si>
  <si>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</si>
  <si>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</si>
  <si>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</si>
  <si>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</si>
  <si>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</si>
  <si>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</si>
  <si>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</si>
  <si>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</si>
  <si>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</si>
  <si>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</si>
  <si>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</si>
  <si>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</si>
  <si>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</si>
  <si>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</si>
  <si>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</si>
  <si>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</si>
  <si>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</si>
  <si>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</si>
  <si>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</si>
  <si>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</si>
  <si>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</si>
  <si>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</si>
  <si>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</si>
  <si>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</si>
  <si>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</si>
  <si>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</si>
  <si>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</si>
  <si>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</si>
  <si>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</si>
  <si>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</si>
  <si>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</si>
  <si>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</si>
  <si>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</si>
  <si>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</si>
  <si>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</si>
  <si>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</si>
  <si>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</si>
  <si>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</si>
  <si>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</si>
  <si>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</si>
  <si>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</si>
  <si>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</si>
  <si>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</si>
  <si>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</si>
  <si>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</si>
  <si>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</si>
  <si>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</si>
  <si>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</si>
  <si>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</si>
  <si>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</si>
  <si>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</si>
  <si>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</si>
  <si>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</si>
  <si>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</si>
  <si>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</si>
  <si>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</si>
  <si>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</si>
  <si>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</si>
  <si>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</si>
  <si>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</si>
  <si>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</si>
  <si>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</si>
  <si>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</si>
  <si>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</si>
  <si>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</si>
  <si>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</si>
  <si>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</si>
  <si>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</si>
  <si>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</si>
  <si>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</si>
  <si>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</si>
  <si>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</si>
  <si>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</si>
  <si>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</si>
  <si>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</si>
  <si>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</si>
  <si>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</si>
  <si>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</si>
  <si>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</si>
  <si>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</si>
  <si>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</si>
  <si>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</si>
  <si>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</si>
  <si>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</si>
  <si>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</si>
  <si>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</si>
  <si>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</si>
  <si>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</si>
  <si>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</si>
  <si>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</si>
  <si>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</si>
  <si>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</si>
  <si>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</si>
  <si>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</si>
  <si>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</si>
  <si>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</si>
  <si>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</si>
  <si>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</si>
  <si>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</si>
  <si>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</si>
  <si>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</si>
  <si>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</si>
  <si>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</si>
  <si>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</si>
  <si>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</si>
  <si>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</si>
  <si>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</si>
  <si>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</si>
  <si>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</si>
  <si>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</si>
  <si>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</si>
  <si>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</si>
  <si>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</si>
  <si>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</si>
  <si>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</si>
  <si>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</si>
  <si>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</si>
  <si>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</si>
  <si>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</si>
  <si>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</si>
  <si>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</si>
  <si>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</si>
  <si>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</si>
  <si>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</si>
  <si>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</si>
  <si>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</si>
  <si>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</si>
  <si>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</si>
  <si>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</si>
  <si>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</si>
  <si>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</si>
  <si>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</si>
  <si>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</si>
  <si>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</si>
  <si>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</si>
  <si>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</si>
  <si>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</si>
  <si>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</si>
  <si>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</si>
  <si>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</si>
  <si>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</si>
  <si>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</si>
  <si>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</si>
  <si>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</si>
  <si>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</si>
  <si>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</si>
  <si>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</si>
  <si>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</si>
  <si>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</si>
  <si>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</si>
  <si>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</si>
  <si>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</si>
  <si>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</si>
  <si>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</si>
  <si>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</si>
  <si>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</si>
  <si>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</si>
  <si>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</si>
  <si>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</si>
  <si>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</si>
  <si>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</si>
  <si>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</si>
  <si>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</si>
  <si>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</si>
  <si>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</si>
  <si>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</si>
  <si>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</si>
  <si>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</si>
  <si>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</si>
  <si>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</si>
  <si>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</si>
  <si>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</si>
  <si>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</si>
  <si>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</si>
  <si>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</si>
  <si>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</si>
  <si>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</si>
  <si>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</si>
  <si>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</si>
  <si>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</si>
  <si>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</si>
  <si>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</si>
  <si>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</si>
  <si>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</si>
  <si>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</si>
  <si>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</si>
  <si>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</si>
  <si>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</si>
  <si>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</si>
  <si>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</si>
  <si>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</si>
  <si>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</si>
  <si>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</si>
  <si>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</si>
  <si>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</si>
  <si>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</si>
  <si>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</si>
  <si>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</si>
  <si>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</si>
  <si>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</si>
  <si>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</si>
  <si>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</si>
  <si>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</si>
  <si>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</si>
  <si>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</si>
  <si>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</si>
  <si>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</si>
  <si>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</si>
  <si>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</si>
  <si>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</si>
  <si>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</si>
  <si>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</si>
  <si>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</si>
  <si>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</si>
  <si>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</si>
  <si>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</si>
  <si>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</si>
  <si>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</si>
  <si>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</si>
  <si>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</si>
  <si>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</si>
  <si>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</si>
  <si>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</si>
  <si>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</si>
  <si>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</si>
  <si>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</si>
  <si>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</si>
  <si>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</si>
  <si>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</si>
  <si>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</si>
  <si>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</si>
  <si>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</si>
  <si>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</si>
  <si>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</si>
  <si>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</si>
  <si>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</si>
  <si>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</si>
  <si>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</si>
  <si>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</si>
  <si>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</si>
  <si>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</si>
  <si>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</si>
  <si>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</si>
  <si>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</si>
  <si>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</si>
  <si>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</si>
  <si>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</si>
  <si>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</si>
  <si>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</si>
  <si>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</si>
  <si>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</si>
  <si>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</si>
  <si>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</si>
  <si>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</si>
  <si>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</si>
  <si>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</si>
  <si>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</si>
  <si>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</si>
  <si>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</si>
  <si>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</si>
  <si>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</si>
  <si>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</si>
  <si>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</si>
  <si>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</si>
  <si>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</si>
  <si>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</si>
  <si>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</si>
  <si>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</si>
  <si>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</si>
  <si>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</si>
  <si>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</si>
  <si>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</si>
  <si>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</si>
  <si>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</si>
  <si>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</si>
  <si>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</si>
  <si>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</si>
  <si>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</si>
  <si>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</si>
  <si>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</si>
  <si>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</si>
  <si>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</si>
  <si>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</si>
  <si>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</si>
  <si>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</si>
  <si>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</si>
  <si>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</si>
  <si>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</si>
  <si>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</si>
  <si>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</si>
  <si>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</si>
  <si>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</si>
  <si>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</si>
  <si>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</si>
  <si>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</si>
  <si>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</si>
  <si>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</si>
  <si>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</si>
  <si>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</si>
  <si>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</si>
  <si>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</si>
  <si>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</si>
  <si>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</si>
  <si>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</si>
  <si>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</si>
  <si>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</si>
  <si>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</si>
  <si>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</si>
  <si>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</si>
  <si>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</si>
  <si>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</si>
  <si>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</si>
  <si>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</si>
  <si>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</si>
  <si>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</si>
  <si>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</si>
  <si>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</si>
  <si>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</si>
  <si>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</si>
  <si>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</si>
  <si>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</si>
  <si>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</si>
  <si>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</si>
  <si>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</si>
  <si>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</si>
  <si>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</si>
  <si>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</si>
  <si>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</si>
  <si>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</si>
  <si>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</si>
  <si>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</si>
  <si>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</si>
  <si>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</si>
  <si>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</si>
  <si>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</si>
  <si>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</si>
  <si>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</si>
  <si>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</si>
  <si>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</si>
  <si>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</si>
  <si>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</si>
  <si>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</si>
  <si>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</si>
  <si>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</si>
  <si>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</si>
  <si>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</si>
  <si>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</si>
  <si>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</si>
  <si>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</si>
  <si>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</si>
  <si>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</si>
  <si>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</si>
  <si>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</si>
  <si>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</si>
  <si>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</si>
  <si>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</si>
  <si>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</si>
  <si>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</si>
  <si>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</si>
  <si>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</si>
  <si>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</si>
  <si>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</si>
  <si>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</si>
  <si>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</si>
  <si>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</si>
  <si>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</si>
  <si>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</si>
  <si>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</si>
  <si>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</si>
  <si>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</si>
  <si>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</si>
  <si>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</si>
  <si>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</si>
  <si>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</si>
  <si>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</si>
  <si>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</si>
  <si>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</si>
  <si>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</si>
  <si>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</si>
  <si>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</si>
  <si>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</si>
  <si>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</si>
  <si>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</si>
  <si>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</si>
  <si>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</si>
  <si>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</si>
  <si>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</si>
  <si>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</si>
  <si>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</si>
  <si>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</si>
  <si>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</si>
  <si>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</si>
  <si>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</si>
  <si>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</si>
  <si>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</si>
  <si>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</si>
  <si>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</si>
  <si>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</si>
  <si>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</si>
  <si>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</si>
  <si>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</si>
  <si>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</si>
  <si>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</si>
  <si>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</si>
  <si>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</si>
  <si>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</si>
  <si>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</si>
  <si>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</si>
  <si>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</si>
  <si>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</si>
  <si>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</si>
  <si>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</si>
  <si>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</si>
  <si>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</si>
  <si>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</si>
  <si>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</si>
  <si>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</si>
  <si>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</si>
  <si>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</si>
  <si>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</si>
  <si>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</si>
  <si>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</si>
  <si>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</si>
  <si>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</si>
  <si>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</si>
  <si>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</si>
  <si>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</si>
  <si>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</si>
  <si>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</si>
  <si>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</si>
  <si>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</si>
  <si>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</si>
  <si>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</si>
  <si>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</si>
  <si>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</si>
  <si>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</si>
  <si>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</si>
  <si>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</si>
  <si>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</si>
  <si>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</si>
  <si>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</si>
  <si>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</si>
  <si>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</si>
  <si>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</si>
  <si>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</si>
  <si>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</si>
  <si>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</si>
  <si>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</si>
  <si>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</si>
  <si>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</si>
  <si>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</si>
  <si>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</si>
  <si>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</si>
  <si>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</si>
  <si>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</si>
  <si>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</si>
  <si>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</si>
  <si>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</si>
  <si>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</si>
  <si>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</si>
  <si>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</si>
  <si>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</si>
  <si>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</si>
  <si>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</si>
  <si>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</si>
  <si>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</si>
  <si>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</si>
  <si>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</si>
  <si>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</si>
  <si>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</si>
  <si>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</si>
  <si>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</si>
  <si>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</si>
  <si>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</si>
  <si>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</si>
  <si>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</si>
  <si>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</si>
  <si>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</si>
  <si>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</si>
  <si>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</si>
  <si>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</si>
  <si>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</si>
  <si>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</si>
  <si>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</si>
  <si>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</si>
  <si>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</si>
  <si>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</si>
  <si>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</si>
  <si>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</si>
  <si>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</si>
  <si>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</si>
  <si>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</si>
  <si>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</si>
  <si>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</si>
  <si>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</si>
  <si>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</si>
  <si>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</si>
  <si>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</si>
  <si>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</si>
  <si>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</si>
  <si>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</si>
  <si>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</si>
  <si>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</si>
  <si>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</si>
  <si>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</si>
  <si>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</si>
  <si>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</si>
  <si>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</si>
  <si>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</si>
  <si>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</si>
  <si>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</si>
  <si>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</si>
  <si>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</si>
  <si>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</si>
  <si>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</si>
  <si>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</si>
  <si>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</si>
  <si>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</si>
  <si>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</si>
  <si>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</si>
  <si>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</si>
  <si>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</si>
  <si>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</si>
  <si>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</si>
  <si>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</si>
  <si>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</si>
  <si>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</si>
  <si>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</si>
  <si>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</si>
  <si>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</si>
  <si>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</si>
  <si>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</si>
  <si>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</si>
  <si>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</si>
  <si>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</si>
  <si>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</si>
  <si>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</si>
  <si>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</si>
  <si>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</si>
  <si>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</si>
  <si>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</si>
  <si>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</si>
  <si>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</si>
  <si>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</si>
  <si>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</si>
  <si>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</si>
  <si>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</si>
  <si>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</si>
  <si>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</si>
  <si>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</si>
  <si>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</si>
  <si>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</si>
  <si>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</si>
  <si>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</si>
  <si>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</si>
  <si>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</si>
  <si>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</si>
  <si>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</si>
  <si>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</si>
  <si>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</si>
  <si>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</si>
  <si>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</si>
  <si>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</si>
  <si>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</si>
  <si>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</si>
  <si>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</si>
  <si>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</si>
  <si>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</si>
  <si>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</si>
  <si>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</si>
  <si>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</si>
  <si>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</si>
  <si>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</si>
  <si>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</si>
  <si>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</si>
  <si>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</si>
  <si>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</si>
  <si>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</si>
  <si>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</si>
  <si>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</si>
  <si>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</si>
  <si>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</si>
  <si>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</si>
  <si>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</si>
  <si>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</si>
  <si>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</si>
  <si>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</si>
  <si>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</si>
  <si>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</si>
  <si>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</si>
  <si>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</si>
  <si>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</si>
  <si>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</si>
  <si>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</si>
  <si>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</si>
  <si>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</si>
  <si>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</si>
  <si>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</si>
  <si>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</si>
  <si>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</si>
  <si>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</si>
  <si>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</si>
  <si>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</si>
  <si>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</si>
  <si>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</si>
  <si>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</si>
  <si>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</si>
  <si>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</si>
  <si>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</si>
  <si>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</si>
  <si>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</si>
  <si>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</si>
  <si>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</si>
  <si>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</si>
  <si>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</si>
  <si>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</si>
  <si>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</si>
  <si>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</si>
  <si>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</si>
  <si>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</si>
  <si>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</si>
  <si>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</si>
  <si>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</si>
  <si>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</si>
  <si>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</si>
  <si>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</si>
  <si>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</si>
  <si>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</si>
  <si>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</si>
  <si>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</si>
  <si>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</si>
  <si>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</si>
  <si>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</si>
  <si>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</si>
  <si>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</si>
  <si>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</si>
  <si>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</si>
  <si>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</si>
  <si>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</si>
  <si>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</si>
  <si>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</si>
  <si>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</si>
  <si>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</si>
  <si>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</si>
  <si>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</si>
  <si>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</si>
  <si>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</si>
  <si>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</si>
  <si>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</si>
  <si>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</si>
  <si>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</si>
  <si>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</si>
  <si>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</si>
  <si>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</si>
  <si>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</si>
  <si>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</si>
  <si>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</si>
  <si>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</si>
  <si>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</si>
  <si>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</si>
  <si>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</si>
  <si>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</si>
  <si>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</si>
  <si>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</si>
  <si>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</si>
  <si>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</si>
  <si>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</si>
  <si>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</si>
  <si>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</si>
  <si>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</si>
  <si>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</si>
  <si>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</si>
  <si>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</si>
  <si>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</si>
  <si>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</si>
  <si>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</si>
  <si>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</si>
  <si>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</si>
  <si>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</si>
  <si>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</si>
  <si>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</si>
  <si>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</si>
  <si>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</si>
  <si>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</si>
  <si>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</si>
  <si>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</si>
  <si>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</si>
  <si>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</si>
  <si>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</si>
  <si>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</si>
  <si>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</si>
  <si>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</si>
  <si>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</si>
  <si>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</si>
  <si>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</si>
  <si>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</si>
  <si>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</si>
  <si>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</si>
  <si>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</si>
  <si>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</si>
  <si>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</si>
  <si>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</si>
  <si>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</si>
  <si>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</si>
  <si>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</si>
  <si>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</si>
  <si>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</si>
  <si>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</si>
  <si>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</si>
  <si>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</si>
  <si>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</si>
  <si>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</si>
  <si>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</si>
  <si>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</si>
  <si>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</si>
  <si>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</si>
  <si>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</si>
  <si>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</si>
  <si>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</si>
  <si>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</si>
  <si>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</si>
  <si>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</si>
  <si>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</si>
  <si>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</si>
  <si>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</si>
  <si>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</si>
  <si>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</si>
  <si>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</si>
  <si>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</si>
  <si>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</si>
  <si>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</si>
  <si>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</si>
  <si>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</si>
  <si>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</si>
  <si>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</si>
  <si>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</si>
  <si>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</si>
  <si>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</si>
  <si>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</si>
  <si>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</si>
  <si>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</si>
  <si>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</si>
  <si>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</si>
  <si>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</si>
  <si>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</si>
  <si>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</si>
  <si>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</si>
  <si>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</si>
  <si>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</si>
  <si>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</si>
  <si>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</si>
  <si>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</si>
  <si>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</si>
  <si>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</si>
  <si>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</si>
  <si>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</si>
  <si>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</si>
  <si>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</si>
  <si>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</si>
  <si>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</si>
  <si>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</si>
  <si>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</si>
  <si>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</si>
  <si>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</si>
  <si>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</si>
  <si>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</si>
  <si>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</si>
  <si>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</si>
  <si>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</si>
  <si>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</si>
  <si>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</si>
  <si>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</si>
  <si>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</si>
  <si>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</si>
  <si>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</si>
  <si>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</si>
  <si>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</si>
  <si>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</si>
  <si>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</si>
  <si>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</si>
  <si>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</si>
  <si>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</si>
  <si>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</si>
  <si>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</si>
  <si>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</si>
  <si>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</si>
  <si>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</si>
  <si>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</si>
  <si>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</si>
  <si>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</si>
  <si>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</si>
  <si>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</si>
  <si>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</si>
  <si>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</si>
  <si>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</si>
  <si>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</si>
  <si>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</si>
  <si>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</si>
  <si>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</si>
  <si>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</si>
  <si>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</si>
  <si>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</si>
  <si>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</si>
  <si>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</si>
  <si>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</si>
  <si>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</si>
  <si>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</si>
  <si>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</si>
  <si>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</si>
  <si>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</si>
  <si>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</si>
  <si>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</si>
  <si>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</si>
  <si>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</si>
  <si>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</si>
  <si>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</si>
  <si>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</si>
  <si>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</si>
  <si>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</si>
  <si>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</si>
  <si>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</si>
  <si>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</si>
  <si>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</si>
  <si>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</si>
  <si>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</si>
  <si>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</si>
  <si>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</si>
  <si>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</si>
  <si>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</si>
  <si>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</si>
  <si>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</si>
  <si>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</si>
  <si>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</si>
  <si>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</si>
  <si>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</si>
  <si>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</si>
  <si>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</si>
  <si>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</si>
  <si>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</si>
  <si>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</si>
  <si>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</si>
  <si>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</si>
  <si>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</si>
  <si>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</si>
  <si>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</si>
  <si>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</si>
  <si>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</si>
  <si>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</si>
  <si>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</si>
  <si>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</si>
  <si>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</si>
  <si>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</si>
  <si>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</si>
  <si>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</si>
  <si>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</si>
  <si>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</si>
  <si>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</si>
  <si>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</si>
  <si>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</si>
  <si>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</si>
  <si>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</si>
  <si>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</si>
  <si>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</si>
  <si>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</si>
  <si>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</si>
  <si>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</si>
  <si>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</si>
  <si>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</si>
  <si>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</si>
  <si>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</si>
  <si>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</si>
  <si>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</si>
  <si>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</si>
  <si>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</si>
  <si>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</si>
  <si>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</si>
  <si>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</si>
  <si>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</si>
  <si>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</si>
  <si>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</si>
  <si>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</si>
  <si>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</si>
  <si>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</si>
  <si>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</si>
  <si>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</si>
  <si>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</si>
  <si>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</si>
  <si>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</si>
  <si>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</si>
  <si>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</si>
  <si>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</si>
  <si>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</si>
  <si>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</si>
  <si>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</si>
  <si>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</si>
  <si>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</si>
  <si>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</si>
  <si>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</si>
  <si>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</si>
  <si>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</si>
  <si>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</si>
  <si>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</si>
  <si>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</si>
  <si>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</si>
  <si>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</si>
  <si>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</si>
  <si>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</si>
  <si>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</si>
  <si>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</si>
  <si>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</si>
  <si>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</si>
  <si>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</si>
  <si>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</si>
  <si>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</si>
  <si>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</si>
  <si>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</si>
  <si>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</si>
  <si>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</si>
  <si>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</si>
  <si>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</si>
  <si>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</si>
  <si>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</si>
  <si>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</si>
  <si>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</si>
  <si>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</si>
  <si>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</si>
  <si>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</si>
  <si>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</si>
  <si>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</si>
  <si>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</si>
  <si>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</si>
  <si>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</si>
  <si>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</si>
  <si>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</si>
  <si>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</si>
  <si>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</si>
  <si>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</si>
  <si>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</si>
  <si>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</si>
  <si>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</si>
  <si>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</si>
  <si>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</si>
  <si>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</si>
  <si>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</si>
  <si>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</si>
  <si>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</si>
  <si>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</si>
  <si>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</si>
  <si>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</si>
  <si>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</si>
  <si>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</si>
  <si>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</si>
  <si>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</si>
  <si>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</si>
  <si>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</si>
  <si>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</si>
  <si>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</si>
  <si>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</si>
  <si>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</si>
  <si>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</si>
  <si>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</si>
  <si>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</si>
  <si>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</si>
  <si>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</si>
  <si>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</si>
  <si>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</si>
  <si>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</si>
  <si>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</si>
  <si>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</si>
  <si>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</si>
  <si>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</si>
  <si>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</si>
  <si>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</si>
  <si>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</si>
  <si>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</si>
  <si>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</si>
  <si>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</si>
  <si>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</si>
  <si>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</si>
  <si>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</si>
  <si>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</si>
  <si>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</si>
  <si>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</si>
  <si>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</si>
  <si>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</si>
  <si>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</si>
  <si>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</si>
  <si>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</si>
  <si>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</si>
  <si>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</si>
  <si>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</si>
  <si>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</si>
  <si>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</si>
  <si>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</si>
  <si>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</si>
  <si>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</si>
  <si>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</si>
  <si>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</si>
  <si>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</si>
  <si>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</si>
  <si>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</si>
  <si>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</si>
  <si>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</si>
  <si>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</si>
  <si>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</si>
  <si>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</si>
  <si>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</si>
  <si>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</si>
  <si>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</si>
  <si>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</si>
  <si>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</si>
  <si>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</si>
  <si>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</si>
  <si>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</si>
  <si>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</si>
  <si>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</si>
  <si>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</si>
  <si>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</si>
  <si>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</si>
  <si>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</si>
  <si>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</si>
  <si>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</si>
  <si>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</si>
  <si>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</si>
  <si>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</si>
  <si>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</si>
  <si>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</si>
  <si>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</si>
  <si>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</si>
  <si>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</si>
  <si>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</si>
  <si>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</si>
  <si>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</si>
  <si>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</si>
  <si>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</si>
  <si>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</si>
  <si>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</si>
  <si>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</si>
  <si>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</si>
  <si>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</si>
  <si>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</si>
  <si>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</si>
  <si>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</si>
  <si>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</si>
  <si>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</si>
  <si>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</si>
  <si>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</si>
  <si>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</si>
  <si>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</si>
  <si>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</si>
  <si>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</si>
  <si>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</si>
  <si>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</si>
  <si>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</si>
  <si>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</si>
  <si>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</si>
  <si>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</si>
  <si>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</si>
  <si>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</si>
  <si>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</si>
  <si>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</si>
  <si>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</si>
  <si>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</si>
  <si>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</si>
  <si>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</si>
  <si>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</si>
  <si>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</si>
  <si>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</si>
  <si>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</si>
  <si>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</si>
  <si>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</si>
  <si>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</si>
  <si>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</si>
  <si>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</si>
  <si>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</si>
  <si>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</si>
  <si>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</si>
  <si>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</si>
  <si>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</si>
  <si>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</si>
  <si>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</si>
  <si>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</si>
  <si>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</si>
  <si>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</si>
  <si>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</si>
  <si>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</si>
  <si>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</si>
  <si>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</si>
  <si>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</si>
  <si>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</si>
  <si>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</si>
  <si>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</si>
  <si>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</si>
  <si>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</si>
  <si>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</si>
  <si>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</si>
  <si>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</si>
  <si>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</si>
  <si>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</si>
  <si>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</si>
  <si>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</si>
  <si>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</si>
  <si>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</si>
  <si>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</si>
  <si>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</si>
  <si>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</si>
  <si>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</si>
  <si>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</si>
  <si>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</si>
  <si>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</si>
  <si>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</si>
  <si>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</si>
  <si>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</si>
  <si>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</si>
  <si>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</si>
  <si>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</si>
  <si>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</si>
  <si>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</si>
  <si>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</si>
  <si>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</si>
  <si>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</si>
  <si>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</si>
  <si>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</si>
  <si>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</si>
  <si>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</si>
  <si>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</si>
  <si>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</si>
  <si>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</si>
  <si>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</si>
  <si>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</si>
  <si>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</si>
  <si>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</si>
  <si>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</si>
  <si>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</si>
  <si>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</si>
  <si>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</si>
  <si>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</si>
  <si>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</si>
  <si>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</si>
  <si>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</si>
  <si>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</si>
  <si>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</si>
  <si>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</si>
  <si>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</si>
  <si>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</si>
  <si>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</si>
  <si>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</si>
  <si>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</si>
  <si>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</si>
  <si>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</si>
  <si>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</si>
  <si>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</si>
  <si>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</si>
  <si>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</si>
  <si>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</si>
  <si>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</si>
  <si>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</si>
  <si>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</si>
  <si>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</si>
  <si>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</si>
  <si>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</si>
  <si>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</si>
  <si>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</si>
  <si>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</si>
  <si>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</si>
  <si>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</si>
  <si>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</si>
  <si>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</si>
  <si>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</si>
  <si>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</si>
  <si>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</si>
  <si>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</si>
  <si>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</si>
  <si>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</si>
  <si>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</si>
  <si>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</si>
  <si>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</si>
  <si>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</si>
  <si>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</si>
  <si>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</si>
  <si>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</si>
  <si>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</si>
  <si>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</si>
  <si>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</si>
  <si>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</si>
  <si>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</si>
  <si>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</si>
  <si>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</si>
  <si>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</si>
  <si>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</si>
  <si>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</si>
  <si>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</si>
  <si>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</si>
  <si>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</si>
  <si>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</si>
  <si>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</si>
  <si>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</si>
  <si>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</si>
  <si>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</si>
  <si>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</si>
  <si>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</si>
  <si>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</si>
  <si>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</si>
  <si>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</si>
  <si>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</si>
  <si>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</si>
  <si>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</si>
  <si>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</si>
  <si>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</si>
  <si>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</si>
  <si>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</si>
  <si>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</si>
  <si>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</si>
  <si>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</si>
  <si>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</si>
  <si>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</si>
  <si>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</si>
  <si>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</si>
  <si>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</si>
  <si>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</si>
  <si>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</si>
  <si>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</si>
  <si>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</si>
  <si>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</si>
  <si>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</si>
  <si>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</si>
  <si>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</si>
  <si>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</si>
  <si>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</si>
  <si>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</si>
  <si>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</si>
  <si>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</si>
  <si>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</si>
  <si>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</si>
  <si>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</si>
  <si>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</si>
  <si>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</si>
  <si>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</si>
  <si>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</si>
  <si>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</si>
  <si>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</si>
  <si>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</si>
  <si>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</si>
  <si>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</si>
  <si>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</si>
  <si>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</si>
  <si>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</si>
  <si>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</si>
  <si>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</si>
  <si>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</si>
  <si>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</si>
  <si>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</si>
  <si>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</si>
  <si>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</si>
  <si>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</si>
  <si>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</si>
  <si>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</si>
  <si>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</si>
  <si>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</si>
  <si>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</si>
  <si>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</si>
  <si>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</si>
  <si>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</si>
  <si>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</si>
  <si>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</si>
  <si>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</si>
  <si>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</si>
  <si>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</si>
  <si>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</si>
  <si>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</si>
  <si>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</si>
  <si>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</si>
  <si>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</si>
  <si>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</si>
  <si>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</si>
  <si>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</si>
  <si>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</si>
  <si>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</si>
  <si>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</si>
  <si>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</si>
  <si>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</si>
  <si>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</si>
  <si>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</si>
  <si>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</si>
  <si>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</si>
  <si>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</si>
  <si>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</si>
  <si>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</si>
  <si>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</si>
  <si>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</si>
  <si>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</si>
  <si>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</si>
  <si>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</si>
  <si>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</si>
  <si>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</si>
  <si>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</si>
  <si>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</si>
  <si>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</si>
  <si>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</si>
  <si>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</si>
  <si>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</si>
  <si>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</si>
  <si>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</si>
  <si>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</si>
  <si>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</si>
  <si>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</si>
  <si>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</si>
  <si>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</si>
  <si>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</si>
  <si>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</si>
  <si>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</si>
  <si>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</si>
  <si>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</si>
  <si>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</si>
  <si>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</si>
  <si>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</si>
  <si>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</si>
  <si>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</si>
  <si>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</si>
  <si>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</si>
  <si>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</si>
  <si>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</si>
  <si>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</si>
  <si>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</si>
  <si>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</si>
  <si>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</si>
  <si>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</si>
  <si>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</si>
  <si>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</si>
  <si>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</si>
  <si>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</si>
  <si>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</si>
  <si>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</si>
  <si>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</si>
  <si>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</si>
  <si>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</si>
  <si>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</si>
  <si>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</si>
  <si>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</si>
  <si>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</si>
  <si>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</si>
  <si>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</si>
  <si>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</si>
  <si>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</si>
  <si>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</si>
  <si>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</si>
  <si>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</si>
  <si>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</si>
  <si>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</si>
  <si>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</si>
  <si>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</si>
  <si>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</si>
  <si>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</si>
  <si>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</si>
  <si>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</si>
  <si>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</si>
  <si>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</si>
  <si>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</si>
  <si>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</si>
  <si>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</si>
  <si>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</si>
  <si>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</si>
  <si>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</si>
  <si>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</si>
  <si>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</si>
  <si>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</si>
  <si>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</si>
  <si>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</si>
  <si>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</si>
  <si>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</si>
  <si>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</si>
  <si>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</si>
  <si>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</si>
  <si>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</si>
  <si>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</si>
  <si>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</si>
  <si>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</si>
  <si>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</si>
  <si>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</si>
  <si>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</si>
  <si>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</si>
  <si>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</si>
  <si>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</si>
  <si>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</si>
  <si>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</si>
  <si>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</si>
  <si>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</si>
  <si>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</si>
  <si>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</si>
  <si>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</si>
  <si>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</si>
  <si>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</si>
  <si>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</si>
  <si>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</si>
  <si>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</si>
  <si>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</si>
  <si>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</si>
  <si>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</si>
  <si>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</si>
  <si>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</si>
  <si>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</si>
  <si>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</si>
  <si>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</si>
  <si>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</si>
  <si>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</si>
  <si>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</si>
  <si>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</si>
  <si>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</si>
  <si>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</si>
  <si>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</si>
  <si>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</si>
  <si>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</si>
  <si>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</si>
  <si>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</si>
  <si>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</si>
  <si>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</si>
  <si>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</si>
  <si>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</si>
  <si>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</si>
  <si>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</si>
  <si>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</si>
  <si>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</si>
  <si>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</si>
  <si>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</si>
  <si>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</si>
  <si>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</si>
  <si>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</si>
  <si>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</si>
  <si>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</si>
  <si>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</si>
  <si>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</si>
  <si>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</si>
  <si>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</si>
  <si>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</si>
  <si>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</si>
  <si>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</si>
  <si>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</si>
  <si>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</si>
  <si>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</si>
  <si>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</si>
  <si>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</si>
  <si>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</si>
  <si>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</si>
  <si>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</si>
  <si>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</si>
  <si>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</si>
  <si>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</si>
  <si>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</si>
  <si>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</si>
  <si>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</si>
  <si>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</si>
  <si>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</si>
  <si>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</si>
  <si>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</si>
  <si>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</si>
  <si>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</si>
  <si>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</si>
  <si>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</si>
  <si>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</si>
  <si>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</si>
  <si>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</si>
  <si>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</si>
  <si>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</si>
  <si>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</si>
  <si>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</si>
  <si>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</si>
  <si>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</si>
  <si>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</si>
  <si>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</si>
  <si>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</si>
  <si>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</si>
  <si>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</si>
  <si>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</si>
  <si>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</si>
  <si>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</si>
  <si>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</si>
  <si>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</si>
  <si>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</si>
  <si>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</si>
  <si>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</si>
  <si>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</si>
  <si>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</si>
  <si>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</si>
  <si>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</si>
  <si>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</si>
  <si>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</si>
  <si>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</si>
  <si>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</si>
  <si>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</si>
  <si>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</si>
  <si>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</si>
  <si>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</si>
  <si>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</si>
  <si>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</si>
  <si>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</si>
  <si>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</si>
  <si>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</si>
  <si>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</si>
  <si>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</si>
  <si>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</si>
  <si>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</si>
  <si>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</si>
  <si>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</si>
  <si>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</si>
  <si>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</si>
  <si>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</si>
  <si>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</si>
  <si>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</si>
  <si>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</si>
  <si>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</si>
  <si>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</si>
  <si>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</si>
  <si>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</si>
  <si>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</si>
  <si>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</si>
  <si>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</si>
  <si>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</si>
  <si>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</si>
  <si>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</si>
  <si>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</si>
  <si>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</si>
  <si>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</si>
  <si>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</si>
  <si>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</si>
  <si>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</si>
  <si>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</si>
  <si>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</si>
  <si>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</si>
  <si>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</si>
  <si>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</si>
  <si>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</si>
  <si>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</si>
  <si>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</si>
  <si>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</si>
  <si>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</si>
  <si>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</si>
  <si>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</si>
  <si>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</si>
  <si>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</si>
  <si>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</si>
  <si>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</si>
  <si>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</si>
  <si>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</si>
  <si>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</si>
  <si>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</si>
  <si>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</si>
  <si>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</si>
  <si>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</si>
  <si>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</si>
  <si>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</si>
  <si>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</si>
  <si>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</si>
  <si>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</si>
  <si>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</si>
  <si>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</si>
  <si>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</si>
  <si>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</si>
  <si>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</si>
  <si>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</si>
  <si>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</si>
  <si>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</si>
  <si>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</si>
  <si>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</si>
  <si>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</si>
  <si>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</si>
  <si>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</si>
  <si>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</si>
  <si>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</si>
  <si>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</si>
  <si>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</si>
  <si>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</si>
  <si>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</si>
  <si>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</si>
  <si>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</si>
  <si>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</si>
  <si>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</si>
  <si>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</si>
  <si>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</si>
  <si>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</si>
  <si>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</si>
  <si>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</si>
  <si>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</si>
  <si>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</si>
  <si>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</si>
  <si>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</si>
  <si>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</si>
  <si>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</si>
  <si>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</si>
  <si>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</si>
  <si>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</si>
  <si>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</si>
  <si>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</si>
  <si>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</si>
  <si>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</si>
  <si>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</si>
  <si>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</si>
  <si>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</si>
  <si>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</si>
  <si>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</si>
  <si>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</si>
  <si>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</si>
  <si>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</si>
  <si>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</si>
  <si>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</si>
  <si>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</si>
  <si>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</si>
  <si>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</si>
  <si>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</si>
  <si>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</si>
  <si>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</si>
  <si>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</si>
  <si>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</si>
  <si>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</si>
  <si>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</si>
  <si>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</si>
  <si>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</si>
  <si>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</si>
  <si>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</si>
  <si>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</si>
  <si>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</si>
  <si>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</si>
  <si>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</si>
  <si>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</si>
  <si>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</si>
  <si>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</si>
  <si>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</si>
  <si>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</si>
  <si>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</si>
  <si>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</si>
  <si>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</si>
  <si>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</si>
  <si>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</si>
  <si>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</si>
  <si>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</si>
  <si>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</si>
  <si>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</si>
  <si>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</si>
  <si>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</si>
  <si>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</si>
  <si>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</si>
  <si>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</si>
  <si>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</si>
  <si>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</si>
  <si>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</si>
  <si>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</si>
  <si>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</si>
  <si>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</si>
  <si>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</si>
  <si>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</si>
  <si>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</si>
  <si>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</si>
  <si>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</si>
  <si>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</si>
  <si>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</si>
  <si>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</si>
  <si>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</si>
  <si>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</si>
  <si>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</si>
  <si>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</si>
  <si>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</si>
  <si>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</si>
  <si>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</si>
  <si>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</si>
  <si>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</si>
  <si>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</si>
  <si>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</si>
  <si>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</si>
  <si>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</si>
  <si>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</si>
  <si>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</si>
  <si>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</si>
  <si>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</si>
  <si>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</si>
  <si>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</si>
  <si>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</si>
  <si>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</si>
  <si>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</si>
  <si>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</si>
  <si>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</si>
  <si>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</si>
  <si>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</si>
  <si>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</si>
  <si>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</si>
  <si>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</si>
  <si>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</si>
  <si>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</si>
  <si>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</si>
  <si>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</si>
  <si>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</si>
  <si>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</si>
  <si>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</si>
  <si>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</si>
  <si>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</si>
  <si>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</si>
  <si>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</si>
  <si>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</si>
  <si>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</si>
  <si>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</si>
  <si>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</si>
  <si>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</si>
  <si>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</si>
  <si>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</si>
  <si>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</si>
  <si>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</si>
  <si>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</si>
  <si>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</si>
  <si>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</si>
  <si>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</si>
  <si>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</si>
  <si>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</si>
  <si>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</si>
  <si>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</si>
  <si>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</si>
  <si>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</si>
  <si>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</si>
  <si>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</si>
  <si>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</si>
  <si>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</si>
  <si>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</si>
  <si>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</si>
  <si>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</si>
  <si>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</si>
  <si>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</si>
  <si>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</si>
  <si>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</si>
  <si>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</si>
  <si>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</si>
  <si>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</si>
  <si>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</si>
  <si>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</si>
  <si>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</si>
  <si>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</si>
  <si>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</si>
  <si>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</si>
  <si>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</si>
  <si>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</si>
  <si>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</si>
  <si>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</si>
  <si>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</si>
  <si>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</si>
  <si>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</si>
  <si>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</si>
  <si>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</si>
  <si>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</si>
  <si>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</si>
  <si>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</si>
  <si>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</si>
  <si>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</si>
  <si>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</si>
  <si>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</si>
  <si>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</si>
  <si>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</si>
  <si>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</si>
  <si>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</si>
  <si>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</si>
  <si>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</si>
  <si>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</si>
  <si>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</si>
  <si>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</si>
  <si>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</si>
  <si>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</si>
  <si>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</si>
  <si>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</si>
  <si>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</si>
  <si>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</si>
  <si>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</si>
  <si>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</si>
  <si>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</si>
  <si>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</si>
  <si>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</si>
  <si>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</si>
  <si>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</si>
  <si>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</si>
  <si>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</si>
  <si>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</si>
  <si>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</si>
  <si>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</si>
  <si>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</si>
  <si>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</si>
  <si>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</si>
  <si>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</si>
  <si>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</si>
  <si>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</si>
  <si>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</si>
  <si>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</si>
  <si>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</si>
  <si>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</si>
  <si>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</si>
  <si>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</si>
  <si>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</si>
  <si>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</si>
  <si>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</si>
  <si>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</si>
  <si>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</si>
  <si>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</si>
  <si>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</si>
  <si>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</si>
  <si>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</si>
  <si>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</si>
  <si>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</si>
  <si>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</si>
  <si>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</si>
  <si>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</si>
  <si>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</si>
  <si>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</si>
  <si>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</si>
  <si>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</si>
  <si>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</si>
  <si>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</si>
  <si>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</si>
  <si>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</si>
  <si>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</si>
  <si>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</si>
  <si>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</si>
  <si>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</si>
  <si>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</si>
  <si>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</si>
  <si>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</si>
  <si>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</si>
  <si>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</si>
  <si>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</si>
  <si>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</si>
  <si>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</si>
  <si>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</si>
  <si>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</si>
  <si>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</si>
  <si>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</si>
  <si>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</si>
  <si>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</si>
  <si>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</si>
  <si>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</si>
  <si>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</si>
  <si>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</si>
  <si>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</si>
  <si>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</si>
  <si>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</si>
  <si>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</si>
  <si>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</si>
  <si>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</si>
  <si>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</si>
  <si>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</si>
  <si>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</si>
  <si>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</si>
  <si>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</si>
  <si>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</si>
  <si>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</si>
  <si>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</si>
  <si>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</si>
  <si>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</si>
  <si>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</si>
  <si>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</si>
  <si>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</si>
  <si>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</si>
  <si>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</si>
  <si>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</si>
  <si>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</si>
  <si>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</si>
  <si>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</si>
  <si>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</si>
  <si>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</si>
  <si>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</si>
  <si>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</si>
  <si>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</si>
  <si>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</si>
  <si>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</si>
  <si>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</si>
  <si>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</si>
  <si>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</si>
  <si>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</si>
  <si>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</si>
  <si>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</si>
  <si>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</si>
  <si>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</si>
  <si>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</si>
  <si>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</si>
  <si>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</si>
  <si>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</si>
  <si>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</si>
  <si>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</si>
  <si>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</si>
  <si>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</si>
  <si>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</si>
  <si>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</si>
  <si>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</si>
  <si>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</si>
  <si>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</si>
  <si>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</si>
  <si>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</si>
  <si>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</si>
  <si>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</si>
  <si>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</si>
  <si>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</si>
  <si>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</si>
  <si>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</si>
  <si>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</si>
  <si>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</si>
  <si>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</si>
  <si>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</si>
  <si>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</si>
  <si>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</si>
  <si>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</si>
  <si>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</si>
  <si>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</si>
  <si>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</si>
  <si>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</si>
  <si>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</si>
  <si>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</si>
  <si>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</si>
  <si>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</si>
  <si>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</si>
  <si>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</si>
  <si>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</si>
  <si>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</si>
  <si>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</si>
  <si>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</si>
  <si>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</si>
  <si>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</si>
  <si>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</si>
  <si>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</si>
  <si>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</si>
  <si>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</si>
  <si>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</si>
  <si>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</si>
  <si>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</si>
  <si>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</si>
  <si>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</si>
  <si>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</si>
  <si>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</si>
  <si>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</si>
  <si>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</si>
  <si>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</si>
  <si>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</si>
  <si>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</si>
  <si>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</si>
  <si>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</si>
  <si>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</si>
  <si>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</si>
  <si>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</si>
  <si>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</si>
  <si>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</si>
  <si>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</si>
  <si>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</si>
  <si>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</si>
  <si>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</si>
  <si>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</si>
  <si>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</si>
  <si>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</si>
  <si>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</si>
  <si>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</si>
  <si>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</si>
  <si>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</si>
  <si>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</si>
  <si>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</si>
  <si>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</si>
  <si>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</si>
  <si>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</si>
  <si>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</si>
  <si>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</si>
  <si>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</si>
  <si>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</si>
  <si>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</si>
  <si>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</si>
  <si>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</si>
  <si>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</si>
  <si>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</si>
  <si>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</si>
  <si>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</si>
  <si>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</si>
  <si>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</si>
  <si>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</si>
  <si>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</si>
  <si>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</si>
  <si>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</si>
  <si>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</si>
  <si>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</si>
  <si>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</si>
  <si>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</si>
  <si>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</si>
  <si>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</si>
  <si>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</si>
  <si>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</si>
  <si>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</si>
  <si>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</si>
  <si>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</si>
  <si>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</si>
  <si>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</si>
  <si>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</si>
  <si>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</si>
  <si>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</si>
  <si>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</si>
  <si>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</si>
  <si>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</si>
  <si>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</si>
  <si>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</si>
  <si>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</si>
  <si>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</si>
  <si>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</si>
  <si>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</si>
  <si>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</si>
  <si>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</si>
  <si>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</si>
  <si>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</si>
  <si>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</si>
  <si>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</si>
  <si>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</si>
  <si>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</si>
  <si>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</si>
  <si>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</si>
  <si>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</si>
  <si>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</si>
  <si>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</si>
  <si>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</si>
  <si>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</si>
  <si>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</si>
  <si>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</si>
  <si>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</si>
  <si>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</si>
  <si>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</si>
  <si>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</si>
  <si>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</si>
  <si>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</si>
  <si>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</si>
  <si>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</si>
  <si>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</si>
  <si>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</si>
  <si>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</si>
  <si>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</si>
  <si>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</si>
  <si>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</si>
  <si>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</si>
  <si>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</si>
  <si>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</si>
  <si>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</si>
  <si>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</si>
  <si>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</si>
  <si>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</si>
  <si>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</si>
  <si>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</si>
  <si>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</si>
  <si>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</si>
  <si>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</si>
  <si>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</si>
  <si>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</si>
  <si>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</si>
  <si>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</si>
  <si>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</si>
  <si>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</si>
  <si>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</si>
  <si>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</si>
  <si>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</si>
  <si>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</si>
  <si>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</si>
  <si>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</si>
  <si>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</si>
  <si>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</si>
  <si>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</si>
  <si>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</si>
  <si>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</si>
  <si>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</si>
  <si>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</si>
  <si>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</si>
  <si>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</si>
  <si>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</si>
  <si>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</si>
  <si>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</si>
  <si>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</si>
  <si>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</si>
  <si>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</si>
  <si>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</si>
  <si>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</si>
  <si>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</si>
  <si>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</si>
  <si>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</si>
  <si>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</si>
  <si>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</si>
  <si>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</si>
  <si>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</si>
  <si>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</si>
  <si>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</si>
  <si>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</si>
  <si>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</si>
  <si>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</si>
  <si>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</si>
  <si>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</si>
  <si>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</si>
  <si>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</si>
  <si>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</si>
  <si>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</si>
  <si>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</si>
  <si>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</si>
  <si>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</si>
  <si>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</si>
  <si>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</si>
  <si>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</si>
  <si>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</si>
  <si>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</si>
  <si>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</si>
  <si>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</si>
  <si>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</si>
  <si>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</si>
  <si>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</si>
  <si>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</si>
  <si>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</si>
  <si>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</si>
  <si>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</si>
  <si>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</si>
  <si>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</si>
  <si>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</si>
  <si>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</si>
  <si>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</si>
  <si>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</si>
  <si>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</si>
  <si>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</si>
  <si>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</si>
  <si>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</si>
  <si>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</si>
  <si>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</si>
  <si>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</si>
  <si>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</si>
  <si>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</si>
  <si>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</si>
  <si>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</si>
  <si>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</si>
  <si>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</si>
  <si>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</si>
  <si>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</si>
  <si>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</si>
  <si>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</si>
  <si>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</si>
  <si>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</si>
  <si>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</si>
  <si>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</si>
  <si>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</si>
  <si>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</si>
  <si>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</si>
  <si>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</si>
  <si>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</si>
  <si>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</si>
  <si>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</si>
  <si>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</si>
  <si>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</si>
  <si>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</si>
  <si>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</si>
  <si>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</si>
  <si>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</si>
  <si>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</si>
  <si>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</si>
  <si>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</si>
  <si>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</si>
  <si>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</si>
  <si>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</si>
  <si>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</si>
  <si>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</si>
  <si>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</si>
  <si>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</si>
  <si>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</si>
  <si>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</si>
  <si>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</si>
  <si>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</si>
  <si>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</si>
  <si>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</si>
  <si>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</si>
  <si>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</si>
  <si>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</si>
  <si>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</si>
  <si>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</si>
  <si>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</si>
  <si>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</si>
  <si>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</si>
  <si>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</si>
  <si>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</si>
  <si>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</si>
  <si>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</si>
  <si>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</si>
  <si>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</si>
  <si>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</si>
  <si>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</si>
  <si>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</si>
  <si>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</si>
  <si>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</si>
  <si>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</si>
  <si>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</si>
  <si>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</si>
  <si>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</si>
  <si>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</si>
  <si>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</si>
  <si>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</si>
  <si>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</si>
  <si>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</si>
  <si>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</si>
  <si>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</si>
  <si>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</si>
  <si>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</si>
  <si>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</si>
  <si>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</si>
  <si>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</si>
  <si>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</si>
  <si>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</si>
  <si>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</si>
  <si>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</si>
  <si>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</si>
  <si>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</si>
  <si>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</si>
  <si>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</si>
  <si>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</si>
  <si>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</si>
  <si>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</si>
  <si>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</si>
  <si>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</si>
  <si>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</si>
  <si>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</si>
  <si>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</si>
  <si>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</si>
  <si>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</si>
  <si>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</si>
  <si>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</si>
  <si>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</si>
  <si>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</si>
  <si>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</si>
  <si>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</si>
  <si>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</si>
  <si>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</si>
  <si>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</si>
  <si>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</si>
  <si>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</si>
  <si>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</si>
  <si>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</si>
  <si>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</si>
  <si>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</si>
  <si>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</si>
  <si>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</si>
  <si>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</si>
  <si>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</si>
  <si>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</si>
  <si>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</si>
  <si>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</si>
  <si>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</si>
  <si>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</si>
  <si>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</si>
  <si>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</si>
  <si>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</si>
  <si>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</si>
  <si>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</si>
  <si>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</si>
  <si>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</si>
  <si>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</si>
  <si>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</si>
  <si>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</si>
  <si>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</si>
  <si>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</si>
  <si>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</si>
  <si>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</si>
  <si>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</si>
  <si>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</si>
  <si>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</si>
  <si>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</si>
  <si>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</si>
  <si>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</si>
  <si>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</si>
  <si>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</si>
  <si>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</si>
  <si>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</si>
  <si>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</si>
  <si>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</si>
  <si>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</si>
  <si>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</si>
  <si>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</si>
  <si>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</si>
  <si>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</si>
  <si>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</si>
  <si>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</si>
  <si>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</si>
  <si>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</si>
  <si>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</si>
  <si>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</si>
  <si>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</si>
  <si>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</si>
  <si>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</si>
  <si>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</si>
  <si>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</si>
  <si>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</si>
  <si>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</si>
  <si>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</si>
  <si>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</si>
  <si>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</si>
  <si>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</si>
  <si>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</si>
  <si>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</si>
  <si>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</si>
  <si>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</si>
  <si>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</si>
  <si>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</si>
  <si>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</si>
  <si>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</si>
  <si>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</si>
  <si>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</si>
  <si>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</si>
  <si>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</si>
  <si>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</si>
  <si>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</si>
  <si>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</si>
  <si>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</si>
  <si>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</si>
  <si>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</si>
  <si>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</si>
  <si>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</si>
  <si>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</si>
  <si>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</si>
  <si>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</si>
  <si>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</si>
  <si>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</si>
  <si>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</si>
  <si>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</si>
  <si>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</si>
  <si>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</si>
  <si>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</si>
  <si>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</si>
  <si>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</si>
  <si>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</si>
  <si>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</si>
  <si>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</si>
  <si>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</si>
  <si>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</si>
  <si>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</si>
  <si>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</si>
  <si>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</si>
  <si>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</si>
  <si>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</si>
  <si>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</si>
  <si>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</si>
  <si>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</si>
  <si>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</si>
  <si>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</si>
  <si>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</si>
  <si>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</si>
  <si>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</si>
  <si>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</si>
  <si>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</si>
  <si>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</si>
  <si>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</si>
  <si>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</si>
  <si>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</si>
  <si>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</si>
  <si>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</si>
  <si>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</si>
  <si>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</si>
  <si>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</si>
  <si>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</si>
  <si>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</si>
  <si>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</si>
  <si>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</si>
  <si>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</si>
  <si>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</si>
  <si>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</si>
  <si>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</si>
  <si>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</si>
  <si>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</si>
  <si>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</si>
  <si>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</si>
  <si>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</si>
  <si>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</si>
  <si>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</si>
  <si>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</si>
  <si>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</si>
  <si>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</si>
  <si>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</si>
  <si>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</si>
  <si>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</si>
  <si>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</si>
  <si>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</si>
  <si>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</si>
  <si>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</si>
  <si>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</si>
  <si>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</si>
  <si>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</si>
  <si>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</si>
  <si>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</si>
  <si>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</si>
  <si>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</si>
  <si>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</si>
  <si>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</si>
  <si>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</si>
  <si>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</si>
  <si>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</si>
  <si>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</si>
  <si>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</si>
  <si>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</si>
  <si>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</si>
  <si>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</si>
  <si>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</si>
  <si>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</si>
  <si>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</si>
  <si>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</si>
  <si>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</si>
  <si>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</si>
  <si>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</si>
  <si>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</si>
  <si>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</si>
  <si>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</si>
  <si>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</si>
  <si>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</si>
  <si>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</si>
  <si>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</si>
  <si>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</si>
  <si>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</si>
  <si>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</si>
  <si>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</si>
  <si>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</si>
  <si>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</si>
  <si>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</si>
  <si>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</si>
  <si>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</si>
  <si>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</si>
  <si>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</si>
  <si>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</si>
  <si>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</si>
  <si>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</si>
  <si>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</si>
  <si>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</si>
  <si>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</si>
  <si>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</si>
  <si>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</si>
  <si>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</si>
  <si>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</si>
  <si>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</si>
  <si>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</si>
  <si>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</si>
  <si>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</si>
  <si>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</si>
  <si>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</si>
  <si>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</si>
  <si>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</si>
  <si>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</si>
  <si>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</si>
  <si>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</si>
  <si>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</si>
  <si>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</si>
  <si>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</si>
  <si>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</si>
  <si>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</si>
  <si>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</si>
  <si>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</si>
  <si>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</si>
  <si>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</si>
  <si>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</si>
  <si>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</si>
  <si>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</si>
  <si>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</si>
  <si>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</si>
  <si>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</si>
  <si>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</si>
  <si>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</si>
  <si>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</si>
  <si>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</si>
  <si>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</si>
  <si>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</si>
  <si>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</si>
  <si>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</si>
  <si>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</si>
  <si>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</si>
  <si>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</si>
  <si>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</si>
  <si>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</si>
  <si>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</si>
  <si>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</si>
  <si>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</si>
  <si>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</si>
  <si>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</si>
  <si>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</si>
  <si>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</si>
  <si>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</si>
  <si>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</si>
  <si>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</si>
  <si>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</si>
  <si>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</si>
  <si>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</si>
  <si>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</si>
  <si>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</si>
  <si>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</si>
  <si>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</si>
  <si>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</si>
  <si>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</si>
  <si>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</si>
  <si>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</si>
  <si>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</si>
  <si>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</si>
  <si>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</si>
  <si>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</si>
  <si>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</si>
  <si>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</si>
  <si>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</si>
  <si>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</si>
  <si>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</si>
  <si>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</si>
  <si>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</si>
  <si>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</si>
  <si>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</si>
  <si>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</si>
  <si>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</si>
  <si>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</si>
  <si>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</si>
  <si>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</si>
  <si>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</si>
  <si>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</si>
  <si>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</si>
  <si>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</si>
  <si>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</si>
  <si>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</si>
  <si>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</si>
  <si>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</si>
  <si>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</si>
  <si>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</si>
  <si>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</si>
  <si>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</si>
  <si>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</si>
  <si>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</si>
  <si>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</si>
  <si>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</si>
  <si>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</si>
  <si>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</si>
  <si>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</si>
  <si>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</si>
  <si>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</si>
  <si>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</si>
  <si>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</si>
  <si>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</si>
  <si>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</si>
  <si>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</si>
  <si>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</si>
  <si>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</si>
  <si>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</si>
  <si>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</si>
  <si>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</si>
  <si>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</si>
  <si>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</si>
  <si>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</si>
  <si>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</si>
  <si>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</si>
  <si>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</si>
  <si>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</si>
  <si>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</si>
  <si>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</si>
  <si>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</si>
  <si>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</si>
  <si>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</si>
  <si>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</si>
  <si>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</si>
  <si>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</si>
  <si>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</si>
  <si>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</si>
  <si>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</si>
  <si>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</si>
  <si>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</si>
  <si>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</si>
  <si>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</si>
  <si>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</si>
  <si>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</si>
  <si>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</si>
  <si>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</si>
  <si>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</si>
  <si>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</si>
  <si>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</si>
  <si>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</si>
  <si>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</si>
  <si>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</si>
  <si>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</si>
  <si>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</si>
  <si>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</si>
  <si>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</si>
  <si>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</si>
  <si>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</si>
  <si>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</si>
  <si>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</si>
  <si>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</si>
  <si>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</si>
  <si>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</si>
  <si>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</si>
  <si>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</si>
  <si>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</si>
  <si>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</si>
  <si>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</si>
  <si>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</si>
  <si>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</si>
  <si>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</si>
  <si>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</si>
  <si>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</si>
  <si>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</si>
  <si>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</si>
  <si>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</si>
  <si>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</si>
  <si>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</si>
  <si>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</si>
  <si>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</si>
  <si>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</si>
  <si>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</si>
  <si>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</si>
  <si>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</si>
  <si>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</si>
  <si>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</si>
  <si>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</si>
  <si>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</si>
  <si>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</si>
  <si>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</si>
  <si>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</si>
  <si>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</si>
  <si>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</si>
  <si>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</si>
  <si>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</si>
  <si>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</si>
  <si>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</si>
  <si>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</si>
  <si>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</si>
  <si>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</si>
  <si>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</si>
  <si>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</si>
  <si>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</si>
  <si>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</si>
  <si>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</si>
  <si>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</si>
  <si>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</si>
  <si>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</si>
  <si>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</si>
  <si>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</si>
  <si>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</si>
  <si>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</si>
  <si>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</si>
  <si>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</si>
  <si>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</si>
  <si>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</si>
  <si>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</si>
  <si>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</si>
  <si>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</si>
  <si>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</si>
  <si>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</si>
  <si>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</si>
  <si>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</si>
  <si>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</si>
  <si>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</si>
  <si>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</si>
  <si>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</si>
  <si>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</si>
  <si>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</si>
  <si>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</si>
  <si>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</si>
  <si>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</si>
  <si>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</si>
  <si>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</si>
  <si>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</si>
  <si>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</si>
  <si>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</si>
  <si>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</si>
  <si>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</si>
  <si>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</si>
  <si>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</si>
  <si>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</si>
  <si>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</si>
  <si>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</si>
  <si>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</si>
  <si>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</si>
  <si>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</si>
  <si>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</si>
  <si>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</si>
  <si>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</si>
  <si>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</si>
  <si>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</si>
  <si>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</si>
  <si>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</si>
  <si>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</si>
  <si>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</si>
  <si>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</si>
  <si>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</si>
  <si>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</si>
  <si>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</si>
  <si>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</si>
  <si>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</si>
  <si>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</si>
  <si>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</si>
  <si>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</si>
  <si>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</si>
  <si>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</si>
  <si>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</si>
  <si>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</si>
  <si>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</si>
  <si>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</si>
  <si>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</si>
  <si>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</si>
  <si>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</si>
  <si>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</si>
  <si>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</si>
  <si>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</si>
  <si>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</si>
  <si>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</si>
  <si>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</si>
  <si>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</si>
  <si>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</si>
  <si>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</si>
  <si>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</si>
  <si>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</si>
  <si>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</si>
  <si>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</si>
  <si>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</si>
  <si>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</si>
  <si>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</si>
  <si>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</si>
  <si>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</si>
  <si>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</si>
  <si>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</si>
  <si>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</si>
  <si>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</si>
  <si>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</si>
  <si>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</si>
  <si>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</si>
  <si>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</si>
  <si>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</si>
  <si>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</si>
  <si>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</si>
  <si>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</si>
  <si>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</si>
  <si>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</si>
  <si>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</si>
  <si>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</si>
  <si>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</si>
  <si>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</si>
  <si>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</si>
  <si>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</si>
  <si>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</si>
  <si>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</si>
  <si>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</si>
  <si>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</si>
  <si>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</si>
  <si>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</si>
  <si>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</si>
  <si>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</si>
  <si>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</si>
  <si>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</si>
  <si>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</si>
  <si>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</si>
  <si>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</si>
  <si>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</si>
  <si>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</si>
  <si>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</si>
  <si>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</si>
  <si>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</si>
  <si>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</si>
  <si>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</si>
  <si>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</si>
  <si>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</si>
  <si>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</si>
  <si>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</si>
  <si>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</si>
  <si>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</si>
  <si>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</si>
  <si>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</si>
  <si>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</si>
  <si>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</si>
  <si>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</si>
  <si>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</si>
  <si>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</si>
  <si>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</si>
  <si>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</si>
  <si>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</si>
  <si>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</si>
  <si>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</si>
  <si>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</si>
  <si>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</si>
  <si>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</si>
  <si>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</si>
  <si>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</si>
  <si>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</si>
  <si>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</si>
  <si>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</si>
  <si>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</si>
  <si>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</si>
  <si>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</si>
  <si>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</si>
  <si>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</si>
  <si>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</si>
  <si>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</si>
  <si>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</si>
  <si>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</si>
  <si>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</si>
  <si>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</si>
  <si>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</si>
  <si>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</si>
  <si>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</si>
  <si>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</si>
  <si>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</si>
  <si>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</si>
  <si>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</si>
  <si>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</si>
  <si>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</si>
  <si>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</si>
  <si>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</si>
  <si>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</si>
  <si>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</si>
  <si>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</si>
  <si>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</si>
  <si>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</si>
  <si>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</si>
  <si>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</si>
  <si>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</si>
  <si>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</si>
  <si>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</si>
  <si>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</si>
  <si>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</si>
  <si>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</si>
  <si>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</si>
  <si>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</si>
  <si>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</si>
  <si>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</si>
  <si>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</si>
  <si>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</si>
  <si>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</si>
  <si>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</si>
  <si>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</si>
  <si>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</si>
  <si>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</si>
  <si>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</si>
  <si>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</si>
  <si>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</si>
  <si>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</si>
  <si>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</si>
  <si>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</si>
  <si>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</si>
  <si>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</si>
  <si>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</si>
  <si>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</si>
  <si>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</si>
  <si>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</si>
  <si>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</si>
  <si>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</si>
  <si>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</si>
  <si>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</si>
  <si>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</si>
  <si>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</si>
  <si>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</si>
  <si>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</si>
  <si>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</si>
  <si>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</si>
  <si>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</si>
  <si>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</si>
  <si>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</si>
  <si>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</si>
  <si>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</si>
  <si>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</si>
  <si>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</si>
  <si>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</si>
  <si>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</si>
  <si>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</si>
  <si>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</si>
  <si>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</si>
  <si>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</si>
  <si>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</si>
  <si>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</si>
  <si>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</si>
  <si>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</si>
  <si>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</si>
  <si>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</si>
  <si>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</si>
  <si>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</si>
  <si>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</si>
  <si>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</si>
  <si>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</si>
  <si>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</si>
  <si>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</si>
  <si>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</si>
  <si>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</si>
  <si>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</si>
  <si>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</si>
  <si>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</si>
  <si>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</si>
  <si>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</si>
  <si>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</si>
  <si>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</si>
  <si>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</si>
  <si>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</si>
  <si>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</si>
  <si>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</si>
  <si>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</si>
  <si>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</si>
  <si>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</si>
  <si>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</si>
  <si>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</si>
  <si>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</si>
  <si>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</si>
  <si>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</si>
  <si>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</si>
  <si>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</si>
  <si>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</si>
  <si>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</si>
  <si>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</si>
  <si>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</si>
  <si>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</si>
  <si>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</si>
  <si>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</si>
  <si>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</si>
  <si>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</si>
  <si>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</si>
  <si>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</si>
  <si>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</si>
  <si>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</si>
  <si>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</si>
  <si>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</si>
  <si>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</si>
  <si>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</si>
  <si>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</si>
  <si>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</si>
  <si>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</si>
  <si>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</si>
  <si>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</si>
  <si>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</si>
  <si>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</si>
  <si>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</si>
  <si>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</si>
  <si>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</si>
  <si>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</si>
  <si>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</si>
  <si>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</si>
  <si>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</si>
  <si>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</si>
  <si>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</si>
  <si>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</si>
  <si>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</si>
  <si>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</si>
  <si>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</si>
  <si>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</si>
  <si>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</si>
  <si>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</si>
  <si>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</si>
  <si>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</si>
  <si>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</si>
  <si>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</si>
  <si>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</si>
  <si>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</si>
  <si>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</si>
  <si>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</si>
  <si>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</si>
  <si>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</si>
  <si>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</si>
  <si>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</si>
  <si>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</si>
  <si>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</si>
  <si>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</si>
  <si>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</si>
  <si>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</si>
  <si>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</si>
  <si>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</si>
  <si>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</si>
  <si>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</si>
  <si>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</si>
  <si>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</si>
  <si>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</si>
  <si>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</si>
  <si>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</si>
  <si>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</si>
  <si>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</si>
  <si>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</si>
  <si>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</si>
  <si>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</si>
  <si>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</si>
  <si>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</si>
  <si>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</si>
  <si>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</si>
  <si>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</si>
  <si>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</si>
  <si>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</si>
  <si>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</si>
  <si>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</si>
  <si>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</si>
  <si>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</si>
  <si>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</si>
  <si>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</si>
  <si>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</si>
  <si>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</si>
  <si>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</si>
  <si>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</si>
  <si>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</si>
  <si>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</si>
  <si>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</si>
  <si>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</si>
  <si>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</si>
  <si>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</si>
  <si>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</si>
  <si>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</si>
  <si>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</si>
  <si>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</si>
  <si>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</si>
  <si>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</si>
  <si>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</si>
  <si>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</si>
  <si>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</si>
  <si>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</si>
  <si>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</si>
  <si>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</si>
  <si>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</si>
  <si>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</si>
  <si>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</si>
  <si>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</si>
  <si>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</si>
  <si>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</si>
  <si>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</si>
  <si>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</si>
  <si>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</si>
  <si>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</si>
  <si>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</si>
  <si>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</si>
  <si>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</si>
  <si>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</si>
  <si>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</si>
  <si>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</si>
  <si>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</si>
  <si>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</si>
  <si>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</si>
  <si>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</si>
  <si>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</si>
  <si>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</si>
  <si>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</si>
  <si>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</si>
  <si>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</si>
  <si>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</si>
  <si>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</si>
  <si>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</si>
  <si>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</si>
  <si>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</si>
  <si>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</si>
  <si>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</si>
  <si>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</si>
  <si>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</si>
  <si>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</si>
  <si>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</si>
  <si>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</si>
  <si>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</si>
  <si>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</si>
  <si>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</si>
  <si>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</si>
  <si>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</si>
  <si>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</si>
  <si>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</si>
  <si>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</si>
  <si>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</si>
  <si>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</si>
  <si>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</si>
  <si>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</si>
  <si>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</si>
  <si>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</si>
  <si>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</si>
  <si>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</si>
  <si>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</si>
  <si>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</si>
  <si>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</si>
  <si>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</si>
  <si>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</si>
  <si>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</si>
  <si>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</si>
  <si>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</si>
  <si>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</si>
  <si>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</si>
  <si>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</si>
  <si>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</si>
  <si>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</si>
  <si>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</si>
  <si>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</si>
  <si>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</si>
  <si>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</si>
  <si>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</si>
  <si>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</si>
  <si>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</si>
  <si>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</si>
  <si>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</si>
  <si>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</si>
  <si>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</si>
  <si>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</si>
  <si>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</si>
  <si>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</si>
  <si>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</si>
  <si>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</si>
  <si>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</si>
  <si>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</si>
  <si>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</si>
  <si>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</si>
  <si>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</si>
  <si>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</si>
  <si>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</si>
  <si>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</si>
  <si>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</si>
  <si>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</si>
  <si>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</si>
  <si>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</si>
  <si>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</si>
  <si>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</si>
  <si>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</si>
  <si>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</si>
  <si>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</si>
  <si>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</si>
  <si>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</si>
  <si>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</si>
  <si>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</si>
  <si>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</si>
  <si>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</si>
  <si>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</si>
  <si>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</si>
  <si>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</si>
  <si>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</si>
  <si>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</si>
  <si>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</si>
  <si>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</si>
  <si>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</si>
  <si>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</si>
  <si>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</si>
  <si>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</si>
  <si>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</si>
  <si>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</si>
  <si>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</si>
  <si>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</si>
  <si>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</si>
  <si>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</si>
  <si>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</si>
  <si>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</si>
  <si>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</si>
  <si>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</si>
  <si>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</si>
  <si>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</si>
  <si>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</si>
  <si>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</si>
  <si>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</si>
  <si>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</si>
  <si>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</si>
  <si>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</si>
  <si>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</si>
  <si>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</si>
  <si>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</si>
  <si>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</si>
  <si>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</si>
  <si>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</si>
  <si>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</si>
  <si>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</si>
  <si>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</si>
  <si>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</si>
  <si>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</si>
  <si>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</si>
  <si>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</si>
  <si>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</si>
  <si>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</si>
  <si>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</si>
  <si>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</si>
  <si>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</si>
  <si>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</si>
  <si>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</si>
  <si>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</si>
  <si>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</si>
  <si>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</si>
  <si>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</si>
  <si>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</si>
  <si>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</si>
  <si>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</si>
  <si>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</si>
  <si>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</si>
  <si>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</si>
  <si>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</si>
  <si>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</si>
  <si>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</si>
  <si>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</si>
  <si>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</si>
  <si>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</si>
  <si>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</si>
  <si>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</si>
  <si>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</si>
  <si>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</si>
  <si>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</si>
  <si>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</si>
  <si>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</si>
  <si>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</si>
  <si>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</si>
  <si>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</si>
  <si>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</si>
  <si>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</si>
  <si>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</si>
  <si>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</si>
  <si>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</si>
  <si>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</si>
  <si>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</si>
  <si>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</si>
  <si>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</si>
  <si>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</si>
  <si>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</si>
  <si>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</si>
  <si>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</si>
  <si>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</si>
  <si>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</si>
  <si>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</si>
  <si>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</si>
  <si>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</si>
  <si>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</si>
  <si>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</si>
  <si>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</si>
  <si>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</si>
  <si>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</si>
  <si>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</si>
  <si>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</si>
  <si>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</si>
  <si>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</si>
  <si>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</si>
  <si>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</si>
  <si>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</si>
  <si>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</si>
  <si>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</si>
  <si>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</si>
  <si>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</si>
  <si>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</si>
  <si>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</si>
  <si>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</si>
  <si>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</si>
  <si>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</si>
  <si>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</si>
  <si>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</si>
  <si>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</si>
  <si>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</si>
  <si>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</si>
  <si>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</si>
  <si>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</si>
  <si>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</si>
  <si>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</si>
  <si>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</si>
  <si>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</si>
  <si>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</si>
  <si>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</si>
  <si>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</si>
  <si>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</si>
  <si>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</si>
  <si>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</si>
  <si>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</si>
  <si>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</si>
  <si>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</si>
  <si>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</si>
  <si>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</si>
  <si>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</si>
  <si>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</si>
  <si>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</si>
  <si>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</si>
  <si>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</si>
  <si>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</si>
  <si>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</si>
  <si>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</si>
  <si>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</si>
  <si>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</si>
  <si>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</si>
  <si>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</si>
  <si>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</si>
  <si>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</si>
  <si>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</si>
  <si>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</si>
  <si>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</si>
  <si>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</si>
  <si>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</si>
  <si>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</si>
  <si>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</si>
  <si>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</si>
  <si>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</si>
  <si>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</si>
  <si>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</si>
  <si>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</si>
  <si>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</si>
  <si>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</si>
  <si>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</si>
  <si>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</si>
  <si>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</si>
  <si>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</si>
  <si>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</si>
  <si>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</si>
  <si>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</si>
  <si>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</si>
  <si>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</si>
  <si>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</si>
  <si>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</si>
  <si>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</si>
  <si>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</si>
  <si>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</si>
  <si>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</si>
  <si>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</si>
  <si>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</si>
  <si>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</si>
  <si>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</si>
  <si>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</si>
  <si>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</si>
  <si>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</si>
  <si>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</si>
  <si>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</si>
  <si>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</si>
  <si>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</si>
  <si>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</si>
  <si>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</si>
  <si>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</si>
  <si>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</si>
  <si>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</si>
  <si>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</si>
  <si>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</si>
  <si>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</si>
  <si>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</si>
  <si>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</si>
  <si>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</si>
  <si>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</si>
  <si>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</si>
  <si>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</si>
  <si>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</si>
  <si>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</si>
  <si>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</si>
  <si>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</si>
  <si>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</si>
  <si>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</si>
  <si>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</si>
  <si>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</si>
  <si>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</si>
  <si>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</si>
  <si>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</si>
  <si>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</si>
  <si>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</si>
  <si>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</si>
  <si>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</si>
  <si>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</si>
  <si>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</si>
  <si>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</si>
  <si>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</si>
  <si>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</si>
  <si>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</si>
  <si>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</si>
  <si>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</si>
  <si>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</si>
  <si>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</si>
  <si>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</si>
  <si>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</si>
  <si>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</si>
  <si>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</si>
  <si>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</si>
  <si>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</si>
  <si>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</si>
  <si>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</si>
  <si>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</si>
  <si>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</si>
  <si>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</si>
  <si>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</si>
  <si>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</si>
  <si>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</si>
  <si>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</si>
  <si>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</si>
  <si>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</si>
  <si>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</si>
  <si>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</si>
  <si>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</si>
  <si>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</si>
  <si>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</si>
  <si>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</si>
  <si>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</si>
  <si>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</si>
  <si>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</si>
  <si>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</si>
  <si>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</si>
  <si>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</si>
  <si>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</si>
  <si>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</si>
  <si>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</si>
  <si>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</si>
  <si>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</si>
  <si>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</si>
  <si>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</si>
  <si>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</si>
  <si>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</si>
  <si>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</si>
  <si>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</si>
  <si>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</si>
  <si>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</si>
  <si>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</si>
  <si>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</si>
  <si>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</si>
  <si>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</si>
  <si>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</si>
  <si>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</si>
  <si>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</si>
  <si>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</si>
  <si>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</si>
  <si>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</si>
  <si>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</si>
  <si>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</si>
  <si>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</si>
  <si>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</si>
  <si>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</si>
  <si>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</si>
  <si>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</si>
  <si>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</si>
  <si>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</si>
  <si>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</si>
  <si>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</si>
  <si>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</si>
  <si>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</si>
  <si>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</si>
  <si>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</si>
  <si>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</si>
  <si>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</si>
  <si>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</si>
  <si>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</si>
  <si>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</si>
  <si>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</si>
  <si>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</si>
  <si>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</si>
  <si>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</si>
  <si>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</si>
  <si>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</si>
  <si>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</si>
  <si>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</si>
  <si>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</si>
  <si>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</si>
  <si>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</si>
  <si>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</si>
  <si>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</si>
  <si>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</si>
  <si>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</si>
  <si>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</si>
  <si>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</si>
  <si>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</si>
  <si>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</si>
  <si>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</si>
  <si>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</si>
  <si>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</si>
  <si>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</si>
  <si>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</si>
  <si>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</si>
  <si>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</si>
  <si>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</si>
  <si>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</si>
  <si>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</si>
  <si>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</si>
  <si>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</si>
  <si>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</si>
  <si>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</si>
  <si>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</si>
  <si>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</si>
  <si>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</si>
  <si>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</si>
  <si>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</si>
  <si>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</si>
  <si>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</si>
  <si>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</si>
  <si>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</si>
  <si>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</si>
  <si>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</si>
  <si>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</si>
  <si>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</si>
  <si>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</si>
  <si>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</si>
  <si>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</si>
  <si>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</si>
  <si>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</si>
  <si>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</si>
  <si>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</si>
  <si>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</si>
  <si>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</si>
  <si>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</si>
  <si>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</si>
  <si>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</si>
  <si>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</si>
  <si>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</si>
  <si>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</si>
  <si>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</si>
  <si>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</si>
  <si>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</si>
  <si>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</si>
  <si>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</si>
  <si>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</si>
  <si>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</si>
  <si>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</si>
  <si>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</si>
  <si>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</si>
  <si>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</si>
  <si>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</si>
  <si>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</si>
  <si>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</si>
  <si>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</si>
  <si>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</si>
  <si>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</si>
  <si>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</si>
  <si>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</si>
  <si>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</si>
  <si>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</si>
  <si>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</si>
  <si>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</si>
  <si>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</si>
  <si>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</si>
  <si>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</si>
  <si>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</si>
  <si>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</si>
  <si>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</si>
  <si>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</si>
  <si>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</si>
  <si>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</si>
  <si>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</si>
  <si>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</si>
  <si>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</si>
  <si>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</si>
  <si>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</si>
  <si>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</si>
  <si>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</si>
  <si>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</si>
  <si>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</si>
  <si>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</si>
  <si>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</si>
  <si>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</si>
  <si>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</si>
  <si>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</si>
  <si>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</si>
  <si>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</si>
  <si>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</si>
  <si>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</si>
  <si>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</si>
  <si>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</si>
  <si>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</si>
  <si>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</si>
  <si>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</si>
  <si>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</si>
  <si>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</si>
  <si>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</si>
  <si>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</si>
  <si>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</si>
  <si>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</si>
  <si>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</si>
  <si>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</si>
  <si>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</si>
  <si>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</si>
  <si>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</si>
  <si>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</si>
  <si>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</si>
  <si>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</si>
  <si>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</si>
  <si>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</si>
  <si>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</si>
  <si>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</si>
  <si>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</si>
  <si>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</si>
  <si>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</si>
  <si>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</si>
  <si>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</si>
  <si>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</si>
  <si>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</si>
  <si>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</si>
  <si>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</si>
  <si>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</si>
  <si>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</si>
  <si>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</si>
  <si>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</si>
  <si>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</si>
  <si>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</si>
  <si>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</si>
  <si>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</si>
  <si>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</si>
  <si>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</si>
  <si>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</si>
  <si>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</si>
  <si>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</si>
  <si>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</si>
  <si>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</si>
  <si>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</si>
  <si>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</si>
  <si>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</si>
  <si>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</si>
  <si>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</si>
  <si>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</si>
  <si>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</si>
  <si>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</si>
  <si>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</si>
  <si>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</si>
  <si>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</si>
  <si>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</si>
  <si>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</si>
  <si>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</si>
  <si>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</si>
  <si>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</si>
  <si>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</si>
  <si>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</si>
  <si>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</si>
  <si>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</si>
  <si>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</si>
  <si>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</si>
  <si>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</si>
  <si>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</si>
  <si>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</si>
  <si>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</si>
  <si>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</si>
  <si>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</si>
  <si>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</si>
  <si>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</si>
  <si>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</si>
  <si>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</si>
  <si>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</si>
  <si>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</si>
  <si>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</si>
  <si>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</si>
  <si>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</si>
  <si>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</si>
  <si>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</si>
  <si>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</si>
  <si>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</si>
  <si>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</si>
  <si>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</si>
  <si>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</si>
  <si>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</si>
  <si>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</si>
  <si>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</si>
  <si>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</si>
  <si>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</si>
  <si>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</si>
  <si>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</si>
  <si>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</si>
  <si>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</si>
  <si>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</si>
  <si>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</si>
  <si>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</si>
  <si>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</si>
  <si>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</si>
  <si>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</si>
  <si>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</si>
  <si>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</si>
  <si>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</si>
  <si>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</si>
  <si>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</si>
  <si>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</si>
  <si>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</si>
  <si>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</si>
  <si>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</si>
  <si>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</si>
  <si>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</si>
  <si>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</si>
  <si>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</si>
  <si>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</si>
  <si>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</si>
  <si>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</si>
  <si>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</si>
  <si>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</si>
  <si>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</si>
  <si>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</si>
  <si>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</si>
  <si>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</si>
  <si>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</si>
  <si>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</si>
  <si>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</si>
  <si>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</si>
  <si>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</si>
  <si>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</si>
  <si>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</si>
  <si>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</si>
  <si>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</si>
  <si>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</si>
  <si>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</si>
  <si>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</si>
  <si>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</si>
  <si>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</si>
  <si>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</si>
  <si>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</si>
  <si>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</si>
  <si>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</si>
  <si>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</si>
  <si>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</si>
  <si>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</si>
  <si>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</si>
  <si>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</si>
  <si>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</si>
  <si>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</si>
  <si>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</si>
  <si>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</si>
  <si>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</si>
  <si>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</si>
  <si>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</si>
  <si>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</si>
  <si>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</si>
  <si>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</si>
  <si>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</si>
  <si>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</si>
  <si>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</si>
  <si>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</si>
  <si>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</si>
  <si>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</si>
  <si>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</si>
  <si>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</si>
  <si>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</si>
  <si>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</si>
  <si>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</si>
  <si>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</si>
  <si>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</si>
  <si>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</si>
  <si>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</si>
  <si>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</si>
  <si>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</si>
  <si>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</si>
  <si>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</si>
  <si>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</si>
  <si>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</si>
  <si>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</si>
  <si>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</si>
  <si>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</si>
  <si>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</si>
  <si>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</si>
  <si>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</si>
  <si>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</si>
  <si>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</si>
  <si>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</si>
  <si>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</si>
  <si>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</si>
  <si>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</si>
  <si>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</si>
  <si>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</si>
  <si>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</si>
  <si>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</si>
  <si>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</si>
  <si>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</si>
  <si>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</si>
  <si>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</si>
  <si>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</si>
  <si>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</si>
  <si>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</si>
  <si>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</si>
  <si>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</si>
  <si>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</si>
  <si>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</si>
  <si>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</si>
  <si>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</si>
  <si>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</si>
  <si>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</si>
  <si>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</si>
  <si>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</si>
  <si>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</si>
  <si>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</si>
  <si>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</si>
  <si>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</si>
  <si>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</si>
  <si>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</si>
  <si>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</si>
  <si>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</si>
  <si>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</si>
  <si>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</si>
  <si>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</si>
  <si>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</si>
  <si>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</si>
  <si>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</si>
  <si>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</si>
  <si>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</si>
  <si>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</si>
  <si>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</si>
  <si>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</si>
  <si>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</si>
  <si>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</si>
  <si>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</si>
  <si>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</si>
  <si>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</si>
  <si>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</si>
  <si>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</si>
  <si>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</si>
  <si>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</si>
  <si>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</si>
  <si>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</si>
  <si>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</si>
  <si>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</si>
  <si>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</si>
  <si>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</si>
  <si>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</si>
  <si>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</si>
  <si>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</si>
  <si>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</si>
  <si>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</si>
  <si>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</si>
  <si>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</si>
  <si>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</si>
  <si>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</si>
  <si>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</si>
  <si>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</si>
  <si>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</si>
  <si>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</si>
  <si>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</si>
  <si>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</si>
  <si>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</si>
  <si>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</si>
  <si>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</si>
  <si>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</si>
  <si>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</si>
  <si>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</si>
  <si>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</si>
  <si>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</si>
  <si>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</si>
  <si>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</si>
  <si>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</si>
  <si>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</si>
  <si>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</si>
  <si>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</si>
  <si>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</si>
  <si>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</si>
  <si>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</si>
  <si>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</si>
  <si>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</si>
  <si>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</si>
  <si>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</si>
  <si>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</si>
  <si>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</si>
  <si>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</si>
  <si>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</si>
  <si>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</si>
  <si>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</si>
  <si>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</si>
  <si>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</si>
  <si>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</si>
  <si>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</si>
  <si>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</si>
  <si>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</si>
  <si>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</si>
  <si>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</si>
  <si>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</si>
  <si>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</si>
  <si>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</si>
  <si>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</si>
  <si>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</si>
  <si>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</si>
  <si>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</si>
  <si>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</si>
  <si>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</si>
  <si>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</si>
  <si>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</si>
  <si>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</si>
  <si>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</si>
  <si>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</si>
  <si>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</si>
  <si>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</si>
  <si>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</si>
  <si>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</si>
  <si>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</si>
  <si>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</si>
  <si>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</si>
  <si>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</si>
  <si>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</si>
  <si>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</si>
  <si>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</si>
  <si>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</si>
  <si>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</si>
  <si>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</si>
  <si>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</si>
  <si>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</si>
  <si>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</si>
  <si>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</si>
  <si>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</si>
  <si>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</si>
  <si>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</si>
  <si>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</si>
  <si>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</si>
  <si>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</si>
  <si>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</si>
  <si>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</si>
  <si>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</si>
  <si>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</si>
  <si>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</si>
  <si>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</si>
  <si>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</si>
  <si>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</si>
  <si>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</si>
  <si>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</si>
  <si>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</si>
  <si>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</si>
  <si>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</si>
  <si>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</si>
  <si>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</si>
  <si>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</si>
  <si>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</si>
  <si>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</si>
  <si>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</si>
  <si>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</si>
  <si>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</si>
  <si>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</si>
  <si>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</si>
  <si>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</si>
  <si>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</si>
  <si>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</si>
  <si>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</si>
  <si>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</si>
  <si>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</si>
  <si>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</si>
  <si>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</si>
  <si>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</si>
  <si>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</si>
  <si>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</si>
  <si>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</si>
  <si>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</si>
  <si>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</si>
  <si>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</si>
  <si>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</si>
  <si>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</si>
  <si>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</si>
  <si>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</si>
  <si>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</si>
  <si>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</si>
  <si>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</si>
  <si>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</si>
  <si>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</si>
  <si>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</si>
  <si>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</si>
  <si>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</si>
  <si>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</si>
  <si>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</si>
  <si>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</si>
  <si>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</si>
  <si>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</si>
  <si>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</si>
  <si>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</si>
  <si>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</si>
  <si>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</si>
  <si>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</si>
  <si>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</si>
  <si>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</si>
  <si>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</si>
  <si>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</si>
  <si>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</si>
  <si>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</si>
  <si>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</si>
  <si>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</si>
  <si>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</si>
  <si>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</si>
  <si>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</si>
  <si>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</si>
  <si>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</si>
  <si>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</si>
  <si>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</si>
  <si>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</si>
  <si>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</si>
  <si>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</si>
  <si>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</si>
  <si>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</si>
  <si>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</si>
  <si>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</si>
  <si>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</si>
  <si>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</si>
  <si>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</si>
  <si>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</si>
  <si>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</si>
  <si>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</si>
  <si>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</si>
  <si>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</si>
  <si>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</si>
  <si>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</si>
  <si>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</si>
  <si>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</si>
  <si>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</si>
  <si>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</si>
  <si>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</si>
  <si>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</si>
  <si>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</si>
  <si>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</si>
  <si>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</si>
  <si>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</si>
  <si>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</si>
  <si>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</si>
  <si>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</si>
  <si>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</si>
  <si>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</si>
  <si>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</si>
  <si>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</si>
  <si>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</si>
  <si>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</si>
  <si>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</si>
  <si>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</si>
  <si>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</si>
  <si>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</si>
  <si>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</si>
  <si>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</si>
  <si>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</si>
  <si>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</si>
  <si>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</si>
  <si>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</si>
  <si>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</si>
  <si>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</si>
  <si>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</si>
  <si>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</si>
  <si>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</si>
  <si>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</si>
  <si>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</si>
  <si>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</si>
  <si>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</si>
  <si>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</si>
  <si>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</si>
  <si>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</si>
  <si>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</si>
  <si>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</si>
  <si>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</si>
  <si>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</si>
  <si>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</si>
  <si>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</si>
  <si>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</si>
  <si>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</si>
  <si>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</si>
  <si>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</si>
  <si>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</si>
  <si>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</si>
  <si>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</si>
  <si>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</si>
  <si>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</si>
  <si>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</si>
  <si>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</si>
  <si>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</si>
  <si>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</si>
  <si>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</si>
  <si>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</si>
  <si>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</si>
  <si>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</si>
  <si>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</si>
  <si>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</si>
  <si>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</si>
  <si>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</si>
  <si>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</si>
  <si>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</si>
  <si>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</si>
  <si>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</si>
  <si>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</si>
  <si>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</si>
  <si>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</si>
  <si>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</si>
  <si>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</si>
  <si>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</si>
  <si>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</si>
  <si>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</si>
  <si>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</si>
  <si>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</si>
  <si>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</si>
  <si>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</si>
  <si>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</si>
  <si>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</si>
  <si>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</si>
  <si>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</si>
  <si>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</si>
  <si>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</si>
  <si>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</si>
  <si>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</si>
  <si>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</si>
  <si>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</si>
  <si>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</si>
  <si>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</si>
  <si>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</si>
  <si>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</si>
  <si>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</si>
  <si>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</si>
  <si>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</si>
  <si>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</si>
  <si>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</si>
  <si>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</si>
  <si>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</si>
  <si>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</si>
  <si>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</si>
  <si>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</si>
  <si>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</si>
  <si>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</si>
  <si>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</si>
  <si>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</si>
  <si>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</si>
  <si>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</si>
  <si>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</si>
  <si>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</si>
  <si>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</si>
  <si>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</si>
  <si>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</si>
  <si>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</si>
  <si>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</si>
  <si>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</si>
  <si>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</si>
  <si>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</si>
  <si>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</si>
  <si>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</si>
  <si>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</si>
  <si>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</si>
  <si>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</si>
  <si>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</si>
  <si>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</si>
  <si>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</si>
  <si>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</si>
  <si>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</si>
  <si>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</si>
  <si>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</si>
  <si>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</si>
  <si>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</si>
  <si>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</si>
  <si>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</si>
  <si>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</si>
  <si>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</si>
  <si>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</si>
  <si>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</si>
  <si>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</si>
  <si>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</si>
  <si>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</si>
  <si>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</si>
  <si>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</si>
  <si>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</si>
  <si>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</si>
  <si>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</si>
  <si>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</si>
  <si>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</si>
  <si>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</si>
  <si>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</si>
  <si>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</si>
  <si>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</si>
  <si>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</si>
  <si>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</si>
  <si>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</si>
  <si>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</si>
  <si>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</si>
  <si>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</si>
  <si>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</si>
  <si>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</si>
  <si>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</si>
  <si>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</si>
  <si>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</si>
  <si>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</si>
  <si>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</si>
  <si>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</si>
  <si>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</si>
  <si>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</si>
  <si>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</si>
  <si>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</si>
  <si>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</si>
  <si>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</si>
  <si>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</si>
  <si>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</si>
  <si>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</si>
  <si>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</si>
  <si>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</si>
  <si>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</si>
  <si>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</si>
  <si>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</si>
  <si>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</si>
  <si>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</si>
  <si>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</si>
  <si>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</si>
  <si>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</si>
  <si>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</si>
  <si>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</si>
  <si>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</si>
  <si>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</si>
  <si>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</si>
  <si>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</si>
  <si>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</si>
  <si>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</si>
  <si>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</si>
  <si>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</si>
  <si>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</si>
  <si>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</si>
  <si>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</si>
  <si>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</si>
  <si>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</si>
  <si>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</si>
  <si>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</si>
  <si>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</si>
  <si>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</si>
  <si>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</si>
  <si>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</si>
  <si>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</si>
  <si>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</si>
  <si>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</si>
  <si>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</si>
  <si>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</si>
  <si>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</si>
  <si>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</si>
  <si>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</si>
  <si>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</si>
  <si>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</si>
  <si>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</si>
  <si>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</si>
  <si>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</si>
  <si>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</si>
  <si>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</si>
  <si>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</si>
  <si>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</si>
  <si>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</si>
  <si>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</si>
  <si>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</si>
  <si>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</si>
  <si>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</si>
  <si>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</si>
  <si>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</si>
  <si>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</si>
  <si>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</si>
  <si>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</si>
  <si>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</si>
  <si>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</si>
  <si>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</si>
  <si>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</si>
  <si>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</si>
  <si>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</si>
  <si>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</si>
  <si>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</si>
  <si>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</si>
  <si>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</si>
  <si>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</si>
  <si>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</si>
  <si>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</si>
  <si>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</si>
  <si>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</si>
  <si>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</si>
  <si>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</si>
  <si>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</si>
  <si>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</si>
  <si>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</si>
  <si>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</si>
  <si>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</si>
  <si>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</si>
  <si>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</si>
  <si>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</si>
  <si>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</si>
  <si>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</si>
  <si>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</si>
  <si>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</si>
  <si>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</si>
  <si>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</si>
  <si>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</si>
  <si>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</si>
  <si>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</si>
  <si>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</si>
  <si>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</si>
  <si>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</si>
  <si>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</si>
  <si>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</si>
  <si>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</si>
  <si>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</si>
  <si>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</si>
  <si>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</si>
  <si>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</si>
  <si>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</si>
  <si>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</si>
  <si>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</si>
  <si>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</si>
  <si>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</si>
  <si>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</si>
  <si>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</si>
  <si>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</si>
  <si>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</si>
  <si>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</si>
  <si>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</si>
  <si>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</si>
  <si>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</si>
  <si>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</si>
  <si>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</si>
  <si>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</si>
  <si>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</si>
  <si>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</si>
  <si>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</si>
  <si>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</si>
  <si>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</si>
  <si>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</si>
  <si>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</si>
  <si>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</si>
  <si>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</si>
  <si>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</si>
  <si>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</si>
  <si>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</si>
  <si>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</si>
  <si>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</si>
  <si>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</si>
  <si>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</si>
  <si>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</si>
  <si>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</si>
  <si>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</si>
  <si>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</si>
  <si>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</si>
  <si>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</si>
  <si>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</si>
  <si>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</si>
  <si>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</si>
  <si>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</si>
  <si>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</si>
  <si>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</si>
  <si>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</si>
  <si>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</si>
  <si>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</si>
  <si>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</si>
  <si>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</si>
  <si>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</si>
  <si>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</si>
  <si>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</si>
  <si>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</si>
  <si>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</si>
  <si>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</si>
  <si>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</si>
  <si>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</si>
  <si>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</si>
  <si>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</si>
  <si>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</si>
  <si>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</si>
  <si>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</si>
  <si>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</si>
  <si>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</si>
  <si>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</si>
  <si>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</si>
  <si>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</si>
  <si>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</si>
  <si>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</si>
  <si>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</si>
  <si>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</si>
  <si>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</si>
  <si>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</si>
  <si>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</si>
  <si>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</si>
  <si>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</si>
  <si>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</si>
  <si>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</si>
  <si>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</si>
  <si>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</si>
  <si>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</si>
  <si>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</si>
  <si>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</si>
  <si>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</si>
  <si>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</si>
  <si>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</si>
  <si>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</si>
  <si>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</si>
  <si>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</si>
  <si>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</si>
  <si>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</si>
  <si>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</si>
  <si>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</si>
  <si>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</si>
  <si>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</si>
  <si>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</si>
  <si>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</si>
  <si>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</si>
  <si>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</si>
  <si>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</si>
  <si>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</si>
  <si>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</si>
  <si>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</si>
  <si>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</si>
  <si>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</si>
  <si>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</si>
  <si>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</si>
  <si>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</si>
  <si>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</si>
  <si>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</si>
  <si>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</si>
  <si>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</si>
  <si>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</si>
  <si>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</si>
  <si>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</si>
  <si>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</si>
  <si>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</si>
  <si>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</si>
  <si>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</si>
  <si>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</si>
  <si>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</si>
  <si>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</si>
  <si>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</si>
  <si>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</si>
  <si>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</si>
  <si>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</si>
  <si>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</si>
  <si>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</si>
  <si>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</si>
  <si>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</si>
  <si>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</si>
  <si>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</si>
  <si>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</si>
  <si>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</si>
  <si>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</si>
  <si>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</si>
  <si>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</si>
  <si>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</si>
  <si>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</si>
  <si>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</si>
  <si>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</si>
  <si>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</si>
  <si>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</si>
  <si>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</si>
  <si>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</si>
  <si>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</si>
  <si>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</si>
  <si>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</si>
  <si>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</si>
  <si>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</si>
  <si>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</si>
  <si>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</si>
  <si>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</si>
  <si>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</si>
  <si>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</si>
  <si>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</si>
  <si>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</si>
  <si>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</si>
  <si>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</si>
  <si>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</si>
  <si>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</si>
  <si>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</si>
  <si>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</si>
  <si>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</si>
  <si>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</si>
  <si>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</si>
  <si>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</si>
  <si>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</si>
  <si>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</si>
  <si>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</si>
  <si>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</si>
  <si>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</si>
  <si>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</si>
  <si>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</si>
  <si>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</si>
  <si>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</si>
  <si>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</si>
  <si>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</si>
  <si>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</si>
  <si>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</si>
  <si>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</si>
  <si>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</si>
  <si>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</si>
  <si>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</si>
  <si>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</si>
  <si>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</si>
  <si>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</si>
  <si>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</si>
  <si>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</si>
  <si>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</si>
  <si>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</si>
  <si>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</si>
  <si>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</si>
  <si>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</si>
  <si>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</si>
  <si>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</si>
  <si>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</si>
  <si>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</si>
  <si>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</si>
  <si>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</si>
  <si>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</si>
  <si>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</si>
  <si>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</si>
  <si>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</si>
  <si>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</si>
  <si>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</si>
  <si>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</si>
  <si>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</si>
  <si>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</si>
  <si>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</si>
  <si>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</si>
  <si>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</si>
  <si>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</si>
  <si>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</si>
  <si>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</si>
  <si>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</si>
  <si>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</si>
  <si>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</si>
  <si>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</si>
  <si>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</si>
  <si>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</si>
  <si>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</si>
  <si>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</si>
  <si>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</si>
  <si>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</si>
  <si>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</si>
  <si>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</si>
  <si>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</si>
  <si>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</si>
  <si>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</si>
  <si>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</si>
  <si>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</si>
  <si>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</si>
  <si>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</si>
  <si>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</si>
  <si>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</si>
  <si>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</si>
  <si>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</si>
  <si>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</si>
  <si>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</si>
  <si>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</si>
  <si>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</si>
  <si>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</si>
  <si>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</si>
  <si>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</si>
  <si>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</si>
  <si>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</si>
  <si>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</si>
  <si>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</si>
  <si>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</si>
  <si>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</si>
  <si>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</si>
  <si>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</si>
  <si>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</si>
  <si>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</si>
  <si>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</si>
  <si>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</si>
  <si>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</si>
  <si>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</si>
  <si>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</si>
  <si>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</si>
  <si>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</si>
  <si>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</si>
  <si>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</si>
  <si>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</si>
  <si>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</si>
  <si>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</si>
  <si>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</si>
  <si>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</si>
  <si>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</si>
  <si>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</si>
  <si>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</si>
  <si>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</si>
  <si>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</si>
  <si>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</si>
  <si>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</si>
  <si>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</si>
  <si>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</si>
  <si>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</si>
  <si>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</si>
  <si>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</si>
  <si>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</si>
  <si>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</si>
  <si>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</si>
  <si>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</si>
  <si>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</si>
  <si>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</si>
  <si>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</si>
  <si>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</si>
  <si>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</si>
  <si>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</si>
  <si>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</si>
  <si>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</si>
  <si>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</si>
  <si>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</si>
  <si>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</si>
  <si>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</si>
  <si>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</si>
  <si>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</si>
  <si>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</si>
  <si>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</si>
  <si>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</si>
  <si>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</si>
  <si>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</si>
  <si>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</si>
  <si>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</si>
  <si>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</si>
  <si>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</si>
  <si>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</si>
  <si>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</si>
  <si>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</si>
  <si>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</si>
  <si>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</si>
  <si>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</si>
  <si>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</si>
  <si>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</si>
  <si>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</si>
  <si>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</si>
  <si>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</si>
  <si>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</si>
  <si>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</si>
  <si>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</si>
  <si>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</si>
  <si>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</si>
  <si>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</si>
  <si>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</si>
  <si>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</si>
  <si>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</si>
  <si>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</si>
  <si>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</si>
  <si>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</si>
  <si>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</si>
  <si>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</si>
  <si>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</si>
  <si>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</si>
  <si>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</si>
  <si>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</si>
  <si>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</si>
  <si>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</si>
  <si>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</si>
  <si>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</si>
  <si>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</si>
  <si>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</si>
  <si>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</si>
  <si>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</si>
  <si>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</si>
  <si>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</si>
  <si>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</si>
  <si>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</si>
  <si>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</si>
  <si>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</si>
  <si>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</si>
  <si>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</si>
  <si>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</si>
  <si>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</si>
  <si>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</si>
  <si>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</si>
  <si>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</si>
  <si>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</si>
  <si>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</si>
  <si>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</si>
  <si>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</si>
  <si>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</si>
  <si>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</si>
  <si>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</si>
  <si>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</si>
  <si>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</si>
  <si>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</si>
  <si>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</si>
  <si>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</si>
  <si>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</si>
  <si>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</si>
  <si>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</si>
  <si>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</si>
  <si>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</si>
  <si>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</si>
  <si>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</si>
  <si>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</si>
  <si>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</si>
  <si>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</si>
  <si>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</si>
  <si>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</si>
  <si>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</si>
  <si>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</si>
  <si>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</si>
  <si>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</si>
  <si>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</si>
  <si>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</si>
  <si>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</si>
  <si>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</si>
  <si>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</si>
  <si>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</si>
  <si>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</si>
  <si>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</si>
  <si>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</si>
  <si>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</si>
  <si>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</si>
  <si>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</si>
  <si>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</si>
  <si>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</si>
  <si>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</si>
  <si>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</si>
  <si>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</si>
  <si>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</si>
  <si>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</si>
  <si>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</si>
  <si>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</si>
  <si>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</si>
  <si>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</si>
  <si>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</si>
  <si>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</si>
  <si>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</si>
  <si>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</si>
  <si>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</si>
  <si>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</si>
  <si>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</si>
  <si>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</si>
  <si>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</si>
  <si>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</si>
  <si>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</si>
  <si>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</si>
  <si>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</si>
  <si>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</si>
  <si>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</si>
  <si>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</si>
  <si>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</si>
  <si>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</si>
  <si>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</si>
  <si>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</si>
  <si>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</si>
  <si>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</si>
  <si>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</si>
  <si>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</si>
  <si>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</si>
  <si>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</si>
  <si>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</si>
  <si>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</si>
  <si>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</si>
  <si>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</si>
  <si>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</si>
  <si>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</si>
  <si>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</si>
  <si>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</si>
  <si>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</si>
  <si>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</si>
  <si>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</si>
  <si>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</si>
  <si>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</si>
  <si>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</si>
  <si>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</si>
  <si>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</si>
  <si>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</si>
  <si>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</si>
  <si>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</si>
  <si>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</si>
  <si>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</si>
  <si>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</si>
  <si>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</si>
  <si>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</si>
  <si>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</si>
  <si>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</si>
  <si>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</si>
  <si>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</si>
  <si>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</si>
  <si>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</si>
  <si>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</si>
  <si>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</si>
  <si>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</si>
  <si>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</si>
  <si>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</si>
  <si>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</si>
  <si>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</si>
  <si>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</si>
  <si>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</si>
  <si>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</si>
  <si>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</si>
  <si>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</si>
  <si>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</si>
  <si>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</si>
  <si>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</si>
  <si>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</si>
  <si>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</si>
  <si>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</si>
  <si>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</si>
  <si>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</si>
  <si>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</si>
  <si>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</si>
  <si>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</si>
  <si>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</si>
  <si>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</si>
  <si>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</si>
  <si>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</si>
  <si>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</si>
  <si>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</si>
  <si>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</si>
  <si>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</si>
  <si>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</si>
  <si>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</si>
  <si>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</si>
  <si>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</si>
  <si>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</si>
  <si>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</si>
  <si>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</si>
  <si>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</si>
  <si>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</si>
  <si>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</si>
  <si>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</si>
  <si>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</si>
  <si>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</si>
  <si>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</si>
  <si>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</si>
  <si>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</si>
  <si>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</si>
  <si>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</si>
  <si>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</si>
  <si>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</si>
  <si>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</si>
  <si>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</si>
  <si>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</si>
  <si>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</si>
  <si>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</si>
  <si>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</si>
  <si>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</si>
  <si>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</si>
  <si>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</si>
  <si>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</si>
  <si>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</si>
  <si>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</si>
  <si>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</si>
  <si>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</si>
  <si>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</si>
  <si>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</si>
  <si>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</si>
  <si>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</si>
  <si>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</si>
  <si>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</si>
  <si>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</si>
  <si>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</si>
  <si>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</si>
  <si>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</si>
  <si>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</si>
  <si>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</si>
  <si>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</si>
  <si>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</si>
  <si>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</si>
  <si>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</si>
  <si>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</si>
  <si>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</si>
  <si>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</si>
  <si>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</si>
  <si>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</si>
  <si>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</si>
  <si>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</si>
  <si>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</si>
  <si>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</si>
  <si>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</si>
  <si>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</si>
  <si>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</si>
  <si>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</si>
  <si>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</si>
  <si>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</si>
  <si>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</si>
  <si>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</si>
  <si>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</si>
  <si>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</si>
  <si>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</si>
  <si>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</si>
  <si>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</si>
  <si>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</si>
  <si>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</si>
  <si>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</si>
  <si>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</si>
  <si>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</si>
  <si>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</si>
  <si>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</si>
  <si>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</si>
  <si>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</si>
  <si>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</si>
  <si>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</si>
  <si>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</si>
  <si>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</si>
  <si>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</si>
  <si>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</si>
  <si>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</si>
  <si>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</si>
  <si>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</si>
  <si>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</si>
  <si>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</si>
  <si>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</si>
  <si>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</si>
  <si>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</si>
  <si>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</si>
  <si>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</si>
  <si>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</si>
  <si>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</si>
  <si>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</si>
  <si>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</si>
  <si>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</si>
  <si>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</si>
  <si>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</si>
  <si>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</si>
  <si>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</si>
  <si>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</si>
  <si>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</si>
  <si>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</si>
  <si>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</si>
  <si>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</si>
  <si>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</si>
  <si>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</si>
  <si>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</si>
  <si>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</si>
  <si>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</si>
  <si>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</si>
  <si>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</si>
  <si>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</si>
  <si>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</si>
  <si>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</si>
  <si>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</si>
  <si>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</si>
  <si>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</si>
  <si>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</si>
  <si>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</si>
  <si>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</si>
  <si>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</si>
  <si>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</si>
  <si>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</si>
  <si>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</si>
  <si>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</si>
  <si>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</si>
  <si>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</si>
  <si>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</si>
  <si>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</si>
  <si>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</si>
  <si>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</si>
  <si>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</si>
  <si>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</si>
  <si>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</si>
  <si>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</si>
  <si>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</si>
  <si>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</si>
  <si>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</si>
  <si>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</si>
  <si>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</si>
  <si>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</si>
  <si>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</si>
  <si>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</si>
  <si>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</si>
  <si>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</si>
  <si>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</si>
  <si>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</si>
  <si>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</si>
  <si>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</si>
  <si>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</si>
  <si>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</si>
  <si>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</si>
  <si>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</si>
  <si>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</si>
  <si>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</si>
  <si>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</si>
  <si>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</si>
  <si>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</si>
  <si>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</si>
  <si>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</si>
  <si>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</si>
  <si>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</si>
  <si>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</si>
  <si>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</si>
  <si>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</si>
  <si>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</si>
  <si>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</si>
  <si>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</si>
  <si>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</si>
  <si>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</si>
  <si>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</si>
  <si>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</si>
  <si>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</si>
  <si>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</si>
  <si>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</si>
  <si>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</si>
  <si>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</si>
  <si>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</si>
  <si>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</si>
  <si>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</si>
  <si>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</si>
  <si>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</si>
  <si>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</si>
  <si>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</si>
  <si>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</si>
  <si>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</si>
  <si>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</si>
  <si>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</si>
  <si>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</si>
  <si>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</si>
  <si>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</si>
  <si>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</si>
  <si>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</si>
  <si>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</si>
  <si>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</si>
  <si>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</si>
  <si>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</si>
  <si>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</si>
  <si>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</si>
  <si>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</si>
  <si>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</si>
  <si>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</si>
  <si>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</si>
  <si>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</si>
  <si>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</si>
  <si>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</si>
  <si>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</si>
  <si>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</si>
  <si>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</si>
  <si>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</si>
  <si>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</si>
  <si>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</si>
  <si>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</si>
  <si>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</si>
  <si>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</si>
  <si>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</si>
  <si>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</si>
  <si>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</si>
  <si>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</si>
  <si>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</si>
  <si>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</si>
  <si>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</si>
  <si>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</si>
  <si>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</si>
  <si>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</si>
  <si>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</si>
  <si>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</si>
  <si>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</si>
  <si>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</si>
  <si>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</si>
  <si>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</si>
  <si>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</si>
  <si>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</si>
  <si>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</si>
  <si>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</si>
  <si>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</si>
  <si>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</si>
  <si>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</si>
  <si>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</si>
  <si>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</si>
  <si>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</si>
  <si>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</si>
  <si>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</si>
  <si>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</si>
  <si>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</si>
  <si>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</si>
  <si>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</si>
  <si>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</si>
  <si>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</si>
  <si>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</si>
  <si>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</si>
  <si>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</si>
  <si>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</si>
  <si>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</si>
  <si>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</si>
  <si>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</si>
  <si>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</si>
  <si>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</si>
  <si>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</si>
  <si>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</si>
  <si>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</si>
  <si>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</si>
  <si>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</si>
  <si>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</si>
  <si>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</si>
  <si>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</si>
  <si>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</si>
  <si>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</si>
  <si>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</si>
  <si>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</si>
  <si>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</si>
  <si>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</si>
  <si>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</si>
  <si>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</si>
  <si>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</si>
  <si>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</si>
  <si>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</si>
  <si>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</si>
  <si>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</si>
  <si>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</si>
  <si>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</si>
  <si>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</si>
  <si>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</si>
  <si>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</si>
  <si>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</si>
  <si>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</si>
  <si>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</si>
  <si>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</si>
  <si>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</si>
  <si>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</si>
  <si>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</si>
  <si>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</si>
  <si>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</si>
  <si>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</si>
  <si>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</si>
  <si>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</si>
  <si>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</si>
  <si>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</si>
  <si>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</si>
  <si>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</si>
  <si>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</si>
  <si>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</si>
  <si>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</si>
  <si>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</si>
  <si>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</si>
  <si>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</si>
  <si>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</si>
  <si>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</si>
  <si>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</si>
  <si>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</si>
  <si>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</si>
  <si>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</si>
  <si>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</si>
  <si>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</si>
  <si>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</si>
  <si>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</si>
  <si>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</si>
  <si>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</si>
  <si>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</si>
  <si>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</si>
  <si>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</si>
  <si>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</si>
  <si>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</si>
  <si>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</si>
  <si>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</si>
  <si>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</si>
  <si>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</si>
  <si>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</si>
  <si>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</si>
  <si>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</si>
  <si>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</si>
  <si>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</si>
  <si>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</si>
  <si>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</si>
  <si>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</si>
  <si>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</si>
  <si>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</si>
  <si>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</si>
  <si>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</si>
  <si>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</si>
  <si>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</si>
  <si>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</si>
  <si>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</si>
  <si>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</si>
  <si>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</si>
  <si>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</si>
  <si>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</si>
  <si>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</si>
  <si>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</si>
  <si>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</si>
  <si>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</si>
  <si>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</si>
  <si>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</si>
  <si>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</si>
  <si>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</si>
  <si>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</si>
  <si>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</si>
  <si>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</si>
  <si>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</si>
  <si>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</si>
  <si>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</si>
  <si>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</si>
  <si>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</si>
  <si>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</si>
  <si>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</si>
  <si>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</si>
  <si>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</si>
  <si>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</si>
  <si>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</si>
  <si>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</si>
  <si>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</si>
  <si>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</si>
  <si>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</si>
  <si>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</si>
  <si>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</si>
  <si>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</si>
  <si>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</si>
  <si>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</si>
  <si>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</si>
  <si>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</si>
  <si>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</si>
  <si>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</si>
  <si>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</si>
  <si>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</si>
  <si>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</si>
  <si>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</si>
  <si>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</si>
  <si>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</si>
  <si>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</si>
  <si>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</si>
  <si>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</si>
  <si>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</si>
  <si>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</si>
  <si>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</si>
  <si>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</si>
  <si>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</si>
  <si>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</si>
  <si>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</si>
  <si>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</si>
  <si>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</si>
  <si>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</si>
  <si>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</si>
  <si>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</si>
  <si>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</si>
  <si>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</si>
  <si>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</si>
  <si>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</si>
  <si>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</si>
  <si>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</si>
  <si>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</si>
  <si>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</si>
  <si>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</si>
  <si>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</si>
  <si>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</si>
  <si>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</si>
  <si>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</si>
  <si>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</si>
  <si>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</si>
  <si>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</si>
  <si>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</si>
  <si>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</si>
  <si>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</si>
  <si>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</si>
  <si>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</si>
  <si>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</si>
  <si>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</si>
  <si>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</si>
  <si>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</si>
  <si>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</si>
  <si>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</si>
  <si>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</si>
  <si>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</si>
  <si>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</si>
  <si>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</si>
  <si>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</si>
  <si>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</si>
  <si>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</si>
  <si>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</si>
  <si>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</si>
  <si>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</si>
  <si>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</si>
  <si>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</si>
  <si>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</si>
  <si>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</si>
  <si>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</si>
  <si>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</si>
  <si>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</si>
  <si>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</si>
  <si>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</si>
  <si>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</si>
  <si>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</si>
  <si>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</si>
  <si>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</si>
  <si>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</si>
  <si>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</si>
  <si>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</si>
  <si>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</si>
  <si>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</si>
  <si>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</si>
  <si>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</si>
  <si>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</si>
  <si>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</si>
  <si>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</si>
  <si>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</si>
  <si>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</si>
  <si>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</si>
  <si>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</si>
  <si>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</si>
  <si>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</si>
  <si>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</si>
  <si>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</si>
  <si>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</si>
  <si>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</si>
  <si>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</si>
  <si>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</si>
  <si>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</si>
  <si>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</si>
  <si>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</si>
  <si>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</si>
  <si>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</si>
  <si>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</si>
  <si>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</si>
  <si>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</si>
  <si>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</si>
  <si>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</si>
  <si>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</si>
  <si>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</si>
  <si>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</si>
  <si>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</si>
  <si>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</si>
  <si>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</si>
  <si>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</si>
  <si>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</si>
  <si>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</si>
  <si>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</si>
  <si>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</si>
  <si>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</si>
  <si>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</si>
  <si>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</si>
  <si>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</si>
  <si>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</si>
  <si>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</si>
  <si>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</si>
  <si>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</si>
  <si>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</si>
  <si>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</si>
  <si>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</si>
  <si>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</si>
  <si>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</si>
  <si>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</si>
  <si>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</si>
  <si>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</si>
  <si>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</si>
  <si>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</si>
  <si>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</si>
  <si>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</si>
  <si>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</si>
  <si>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</si>
  <si>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</si>
  <si>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</si>
  <si>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</si>
  <si>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</si>
  <si>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</si>
  <si>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</si>
  <si>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</si>
  <si>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</si>
  <si>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</si>
  <si>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</si>
  <si>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</si>
  <si>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</si>
  <si>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</si>
  <si>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</si>
  <si>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</si>
  <si>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</si>
  <si>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</si>
  <si>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</si>
  <si>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</si>
  <si>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</si>
  <si>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</si>
  <si>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</si>
  <si>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</si>
  <si>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</si>
  <si>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</si>
  <si>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</si>
  <si>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</si>
  <si>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</si>
  <si>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</si>
  <si>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</si>
  <si>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</si>
  <si>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</si>
  <si>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</si>
  <si>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</si>
  <si>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</si>
  <si>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</si>
  <si>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</si>
  <si>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</si>
  <si>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</si>
  <si>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</si>
  <si>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</si>
  <si>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</si>
  <si>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</si>
  <si>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</si>
  <si>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</si>
  <si>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</si>
  <si>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</si>
  <si>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</si>
  <si>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</si>
  <si>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</si>
  <si>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</si>
  <si>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</si>
  <si>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</si>
  <si>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</si>
  <si>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</si>
  <si>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</si>
  <si>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</si>
  <si>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</si>
  <si>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</si>
  <si>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</si>
  <si>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</si>
  <si>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</si>
  <si>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</si>
  <si>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</si>
  <si>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</si>
  <si>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</si>
  <si>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</si>
  <si>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</si>
  <si>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</si>
  <si>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</si>
  <si>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</si>
  <si>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</si>
  <si>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</si>
  <si>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</si>
  <si>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</si>
  <si>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</si>
  <si>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</si>
  <si>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</si>
  <si>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</si>
  <si>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</si>
  <si>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</si>
  <si>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</si>
  <si>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</si>
  <si>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</si>
  <si>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</si>
  <si>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</si>
  <si>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</si>
  <si>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</si>
  <si>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</si>
  <si>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</si>
  <si>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</si>
  <si>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</si>
  <si>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</si>
  <si>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</si>
  <si>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</si>
  <si>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</si>
  <si>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</si>
  <si>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</si>
  <si>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</si>
  <si>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</si>
  <si>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</si>
  <si>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</si>
  <si>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</si>
  <si>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</si>
  <si>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</si>
  <si>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</si>
  <si>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</si>
  <si>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</si>
  <si>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</si>
  <si>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</si>
  <si>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</si>
  <si>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</si>
  <si>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</si>
  <si>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</si>
  <si>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</si>
  <si>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</si>
  <si>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</si>
  <si>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</si>
  <si>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</si>
  <si>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</si>
  <si>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</si>
  <si>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</si>
  <si>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</si>
  <si>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</si>
  <si>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</si>
  <si>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</si>
  <si>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</si>
  <si>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</si>
  <si>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</si>
  <si>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</si>
  <si>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</si>
  <si>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</si>
  <si>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</si>
  <si>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</si>
  <si>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</si>
  <si>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</si>
  <si>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</si>
  <si>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</si>
  <si>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</si>
  <si>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</si>
  <si>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</si>
  <si>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</si>
  <si>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</si>
  <si>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</si>
  <si>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</si>
  <si>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</si>
  <si>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</si>
  <si>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</si>
  <si>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</si>
  <si>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</si>
  <si>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</si>
  <si>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</si>
  <si>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</si>
  <si>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</si>
  <si>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</si>
  <si>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</si>
  <si>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</si>
  <si>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</si>
  <si>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</si>
  <si>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</si>
  <si>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</si>
  <si>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</si>
  <si>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</si>
  <si>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</si>
  <si>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</si>
  <si>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</si>
  <si>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</si>
  <si>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</si>
  <si>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</si>
  <si>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</si>
  <si>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</si>
  <si>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</si>
  <si>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</si>
  <si>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</si>
  <si>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</si>
  <si>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</si>
  <si>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</si>
  <si>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</si>
  <si>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</si>
  <si>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</si>
  <si>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</si>
  <si>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</si>
  <si>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</si>
  <si>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</si>
  <si>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</si>
  <si>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</si>
  <si>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</si>
  <si>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</si>
  <si>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</si>
  <si>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</si>
  <si>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</si>
  <si>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</si>
  <si>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</si>
  <si>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</si>
  <si>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</si>
  <si>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</si>
  <si>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</si>
  <si>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</si>
  <si>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</si>
  <si>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</si>
  <si>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</si>
  <si>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</si>
  <si>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</si>
  <si>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</si>
  <si>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</si>
  <si>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</si>
  <si>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</si>
  <si>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</si>
  <si>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</si>
  <si>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</si>
  <si>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</si>
  <si>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</si>
  <si>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</si>
  <si>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</si>
  <si>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</si>
  <si>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</si>
  <si>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</si>
  <si>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</si>
  <si>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</si>
  <si>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</si>
  <si>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</si>
  <si>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</si>
  <si>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</si>
  <si>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</si>
  <si>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</si>
  <si>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</si>
  <si>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</si>
  <si>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</si>
  <si>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</si>
  <si>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</si>
  <si>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</si>
  <si>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</si>
  <si>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</si>
  <si>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</si>
  <si>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</si>
  <si>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</si>
  <si>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</si>
  <si>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</si>
  <si>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</si>
  <si>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</si>
  <si>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</si>
  <si>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</si>
  <si>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</si>
  <si>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</si>
  <si>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</si>
  <si>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</si>
  <si>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</si>
  <si>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</si>
  <si>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</si>
  <si>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</si>
  <si>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</si>
  <si>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</si>
  <si>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</si>
  <si>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</si>
  <si>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</si>
  <si>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</si>
  <si>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</si>
  <si>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</si>
  <si>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</si>
  <si>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</si>
  <si>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</si>
  <si>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</si>
  <si>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</si>
  <si>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</si>
  <si>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</si>
  <si>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</si>
  <si>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</si>
  <si>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</si>
  <si>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</si>
  <si>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</si>
  <si>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</si>
  <si>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</si>
  <si>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</si>
  <si>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</si>
  <si>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</si>
  <si>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</si>
  <si>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</si>
  <si>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</si>
  <si>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</si>
  <si>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</si>
  <si>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</si>
  <si>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</si>
  <si>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</si>
  <si>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</si>
  <si>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</si>
  <si>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</si>
  <si>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</si>
  <si>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</si>
  <si>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</si>
  <si>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</si>
  <si>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</si>
  <si>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</si>
  <si>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</si>
  <si>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</si>
  <si>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</si>
  <si>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</si>
  <si>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</si>
  <si>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</si>
  <si>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</si>
  <si>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</si>
  <si>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</si>
  <si>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</si>
  <si>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</si>
  <si>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</si>
  <si>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</si>
  <si>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</si>
  <si>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</si>
  <si>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</si>
  <si>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</si>
  <si>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</si>
  <si>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</si>
  <si>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</si>
  <si>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</si>
  <si>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</si>
  <si>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</si>
  <si>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</si>
  <si>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</si>
  <si>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</si>
  <si>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</si>
  <si>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</si>
  <si>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</si>
  <si>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</si>
  <si>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</si>
  <si>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</si>
  <si>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</si>
  <si>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</si>
  <si>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</si>
  <si>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</si>
  <si>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</si>
  <si>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</si>
  <si>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</si>
  <si>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</si>
  <si>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</si>
  <si>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</si>
  <si>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</si>
  <si>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</si>
  <si>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</si>
  <si>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</si>
  <si>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</si>
  <si>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</si>
  <si>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</si>
  <si>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</si>
  <si>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</si>
  <si>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</si>
  <si>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</si>
  <si>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</si>
  <si>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</si>
  <si>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</si>
  <si>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</si>
  <si>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</si>
  <si>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</si>
  <si>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</si>
  <si>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</si>
  <si>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</si>
  <si>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</si>
  <si>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</si>
  <si>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</si>
  <si>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</si>
  <si>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</si>
  <si>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</si>
  <si>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</si>
  <si>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</si>
  <si>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</si>
  <si>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</si>
  <si>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</si>
  <si>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</si>
  <si>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</si>
  <si>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</si>
  <si>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</si>
  <si>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</si>
  <si>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</si>
  <si>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</si>
  <si>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</si>
  <si>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</si>
  <si>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</si>
  <si>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</si>
  <si>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</si>
  <si>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</si>
  <si>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</si>
  <si>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</si>
  <si>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</si>
  <si>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</si>
  <si>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</si>
  <si>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</si>
  <si>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</si>
  <si>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</si>
  <si>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</si>
  <si>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</si>
  <si>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</si>
  <si>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</si>
  <si>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</si>
  <si>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</si>
  <si>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</si>
  <si>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</si>
  <si>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</si>
  <si>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</si>
  <si>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</si>
  <si>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</si>
  <si>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</si>
  <si>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</si>
  <si>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</si>
  <si>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</si>
  <si>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</si>
  <si>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</si>
  <si>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</si>
  <si>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</si>
  <si>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</si>
  <si>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</si>
  <si>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</si>
  <si>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</si>
  <si>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</si>
  <si>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</si>
  <si>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</si>
  <si>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</si>
  <si>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</si>
  <si>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</si>
  <si>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</si>
  <si>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</si>
  <si>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</si>
  <si>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</si>
  <si>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</si>
  <si>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</si>
  <si>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</si>
  <si>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</si>
  <si>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</si>
  <si>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</si>
  <si>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</si>
  <si>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</si>
  <si>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</si>
  <si>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</si>
  <si>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</si>
  <si>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</si>
  <si>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</si>
  <si>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</si>
  <si>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</si>
  <si>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</si>
  <si>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</si>
  <si>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</si>
  <si>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</si>
  <si>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</si>
  <si>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</si>
  <si>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</si>
  <si>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</si>
  <si>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</si>
  <si>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</si>
  <si>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</si>
  <si>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</si>
  <si>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</si>
  <si>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</si>
  <si>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</si>
  <si>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</si>
  <si>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</si>
  <si>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</si>
  <si>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</si>
  <si>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</si>
  <si>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</si>
  <si>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</si>
  <si>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</si>
  <si>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</si>
  <si>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</si>
  <si>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</si>
  <si>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</si>
  <si>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</si>
  <si>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</si>
  <si>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</si>
  <si>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</si>
  <si>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</si>
  <si>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</si>
  <si>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</si>
  <si>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</si>
  <si>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</si>
  <si>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</si>
  <si>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</si>
  <si>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</si>
  <si>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</si>
  <si>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</si>
  <si>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</si>
  <si>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</si>
  <si>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</si>
  <si>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</si>
  <si>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</si>
  <si>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</si>
  <si>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</si>
  <si>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</si>
  <si>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</si>
  <si>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</si>
  <si>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</si>
  <si>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</si>
  <si>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</si>
  <si>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</si>
  <si>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</si>
  <si>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</si>
  <si>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</si>
  <si>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</si>
  <si>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</si>
  <si>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</si>
  <si>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</si>
  <si>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</si>
  <si>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</si>
  <si>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</si>
  <si>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</si>
  <si>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</si>
  <si>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</si>
  <si>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</si>
  <si>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</si>
  <si>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</si>
  <si>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</si>
  <si>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</si>
  <si>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</si>
  <si>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</si>
  <si>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</si>
  <si>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</si>
  <si>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</si>
  <si>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</si>
  <si>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</si>
  <si>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</si>
  <si>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</si>
  <si>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</si>
  <si>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</si>
  <si>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</si>
  <si>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</si>
  <si>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</si>
  <si>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</si>
  <si>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</si>
  <si>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</si>
  <si>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</si>
  <si>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</si>
  <si>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</si>
  <si>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</si>
  <si>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</si>
  <si>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</si>
  <si>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</si>
  <si>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</si>
  <si>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</si>
  <si>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</si>
  <si>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</si>
  <si>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</si>
  <si>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</si>
  <si>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</si>
  <si>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</si>
  <si>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</si>
  <si>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</si>
  <si>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</si>
  <si>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</si>
  <si>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</si>
  <si>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</si>
  <si>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</si>
  <si>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</si>
  <si>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</si>
  <si>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</si>
  <si>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</si>
  <si>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</si>
  <si>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</si>
  <si>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</si>
  <si>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</si>
  <si>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</si>
  <si>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</si>
  <si>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</si>
  <si>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</si>
  <si>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</si>
  <si>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</si>
  <si>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</si>
  <si>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</si>
  <si>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</si>
  <si>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</si>
  <si>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</si>
  <si>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</si>
  <si>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</si>
  <si>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</si>
  <si>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</si>
  <si>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</si>
  <si>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</si>
  <si>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</si>
  <si>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</si>
  <si>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</si>
  <si>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</si>
  <si>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</si>
  <si>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</si>
  <si>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</si>
  <si>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</si>
  <si>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</si>
  <si>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</si>
  <si>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</si>
  <si>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</si>
  <si>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</si>
  <si>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</si>
  <si>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</si>
  <si>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</si>
  <si>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</si>
  <si>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</si>
  <si>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</si>
  <si>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</si>
  <si>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</si>
  <si>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</si>
  <si>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</si>
  <si>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</si>
  <si>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</si>
  <si>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</si>
  <si>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</si>
  <si>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</si>
  <si>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</si>
  <si>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</si>
  <si>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</si>
  <si>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</si>
  <si>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</si>
  <si>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</si>
  <si>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</si>
  <si>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</si>
  <si>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</si>
  <si>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</si>
  <si>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</si>
  <si>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</si>
  <si>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</si>
  <si>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</si>
  <si>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</si>
  <si>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</si>
  <si>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</si>
  <si>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</si>
  <si>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</si>
  <si>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</si>
  <si>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</si>
  <si>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</si>
  <si>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</si>
  <si>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</si>
  <si>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</si>
  <si>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</si>
  <si>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</si>
  <si>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</si>
  <si>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</si>
  <si>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</si>
  <si>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</si>
  <si>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</si>
  <si>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</si>
  <si>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</si>
  <si>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</si>
  <si>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</si>
  <si>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</si>
  <si>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</si>
  <si>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</si>
  <si>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</si>
  <si>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</si>
  <si>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</si>
  <si>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</si>
  <si>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</si>
  <si>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</si>
  <si>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</si>
  <si>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</si>
  <si>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</si>
  <si>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</si>
  <si>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</si>
  <si>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</si>
  <si>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</si>
  <si>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</si>
  <si>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</si>
  <si>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</si>
  <si>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</si>
  <si>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</si>
  <si>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</si>
  <si>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</si>
  <si>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</si>
  <si>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</si>
  <si>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</si>
  <si>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</si>
  <si>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</si>
  <si>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</si>
  <si>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</si>
  <si>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</si>
  <si>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</si>
  <si>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</si>
  <si>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</si>
  <si>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</si>
  <si>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</si>
  <si>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</si>
  <si>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</si>
  <si>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</si>
  <si>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</si>
  <si>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</si>
  <si>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</si>
  <si>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</si>
  <si>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</si>
  <si>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</si>
  <si>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</si>
  <si>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</si>
  <si>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</si>
  <si>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</si>
  <si>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</si>
  <si>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</si>
  <si>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</si>
  <si>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</si>
  <si>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</si>
  <si>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</si>
  <si>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</si>
  <si>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</si>
  <si>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</si>
  <si>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</si>
  <si>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</si>
  <si>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</si>
  <si>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</si>
  <si>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</si>
  <si>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</si>
  <si>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</si>
  <si>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</si>
  <si>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</si>
  <si>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</si>
  <si>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</si>
  <si>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</si>
  <si>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</si>
  <si>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</si>
  <si>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</si>
  <si>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</si>
  <si>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</si>
  <si>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</si>
  <si>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</si>
  <si>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</si>
  <si>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</si>
  <si>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</si>
  <si>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</si>
  <si>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</si>
  <si>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</si>
  <si>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</si>
  <si>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</si>
  <si>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</si>
  <si>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</si>
  <si>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</si>
  <si>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</si>
  <si>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</si>
  <si>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</si>
  <si>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</si>
  <si>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</si>
  <si>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</si>
  <si>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</si>
  <si>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</si>
  <si>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</si>
  <si>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</si>
  <si>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</si>
  <si>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</si>
  <si>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</si>
  <si>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</si>
  <si>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</si>
  <si>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</si>
  <si>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</si>
  <si>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</si>
  <si>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</si>
  <si>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</si>
  <si>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</si>
  <si>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</si>
  <si>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</si>
  <si>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</si>
  <si>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</si>
  <si>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</si>
  <si>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</si>
  <si>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</si>
  <si>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</si>
  <si>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</si>
  <si>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</si>
  <si>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</si>
  <si>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</si>
  <si>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</si>
  <si>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</si>
  <si>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</si>
  <si>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</si>
  <si>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</si>
  <si>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</si>
  <si>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</si>
  <si>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</si>
  <si>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</si>
  <si>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</si>
  <si>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</si>
  <si>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</si>
  <si>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</si>
  <si>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</si>
  <si>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</si>
  <si>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</si>
  <si>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</si>
  <si>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</si>
  <si>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</si>
  <si>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</si>
  <si>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</si>
  <si>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</si>
  <si>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</si>
  <si>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</si>
  <si>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</si>
  <si>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</si>
  <si>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</si>
  <si>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</si>
  <si>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</si>
  <si>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</si>
  <si>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</si>
  <si>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</si>
  <si>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</si>
  <si>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</si>
  <si>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</si>
  <si>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</si>
  <si>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</si>
  <si>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</si>
  <si>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</si>
  <si>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</si>
  <si>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</si>
  <si>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</si>
  <si>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</si>
  <si>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</si>
  <si>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</si>
  <si>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</si>
  <si>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</si>
  <si>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</si>
  <si>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</si>
  <si>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</si>
  <si>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</si>
  <si>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</si>
  <si>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</si>
  <si>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</si>
  <si>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</si>
  <si>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</si>
  <si>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</si>
  <si>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</si>
  <si>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</si>
  <si>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</si>
  <si>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</si>
  <si>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</si>
  <si>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</si>
  <si>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</si>
  <si>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</si>
  <si>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</si>
  <si>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</si>
  <si>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</si>
  <si>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</si>
  <si>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</si>
  <si>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</si>
  <si>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</si>
  <si>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</si>
  <si>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</si>
  <si>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</si>
  <si>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</si>
  <si>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</si>
  <si>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</si>
  <si>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</si>
  <si>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</si>
  <si>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</si>
  <si>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</si>
  <si>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</si>
  <si>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</si>
  <si>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</si>
  <si>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</si>
  <si>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</si>
  <si>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</si>
  <si>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</si>
  <si>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</si>
  <si>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</si>
  <si>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</si>
  <si>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</si>
  <si>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</si>
  <si>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</si>
  <si>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</si>
  <si>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</si>
  <si>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</si>
  <si>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</si>
  <si>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</si>
  <si>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</si>
  <si>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</si>
  <si>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</si>
  <si>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</si>
  <si>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</si>
  <si>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</si>
  <si>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</si>
  <si>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</si>
  <si>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</si>
  <si>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</si>
  <si>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</si>
  <si>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</si>
  <si>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</si>
  <si>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</si>
  <si>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</si>
  <si>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</si>
  <si>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</si>
  <si>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</si>
  <si>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</si>
  <si>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</si>
  <si>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</si>
  <si>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</si>
  <si>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</si>
  <si>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</si>
  <si>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</si>
  <si>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</si>
  <si>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</si>
  <si>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</si>
  <si>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</si>
  <si>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</si>
  <si>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</si>
  <si>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</si>
  <si>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</si>
  <si>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</si>
  <si>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</si>
  <si>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</si>
  <si>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</si>
  <si>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</si>
  <si>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</si>
  <si>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</si>
  <si>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</si>
  <si>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</si>
  <si>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</si>
  <si>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</si>
  <si>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</si>
  <si>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</si>
  <si>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</si>
  <si>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</si>
  <si>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</si>
  <si>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</si>
  <si>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</si>
  <si>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</si>
  <si>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</si>
  <si>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</si>
  <si>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</si>
  <si>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</si>
  <si>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</si>
  <si>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</si>
  <si>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</si>
  <si>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</si>
  <si>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</si>
  <si>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</si>
  <si>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</si>
  <si>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</si>
  <si>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</si>
  <si>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</si>
  <si>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</si>
  <si>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</si>
  <si>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</si>
  <si>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</si>
  <si>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</si>
  <si>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</si>
  <si>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</si>
  <si>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</si>
  <si>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</si>
  <si>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</si>
  <si>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</si>
  <si>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</si>
  <si>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</si>
  <si>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</si>
  <si>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</si>
  <si>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</si>
  <si>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</si>
  <si>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</si>
  <si>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</si>
  <si>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</si>
  <si>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</si>
  <si>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</si>
  <si>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</si>
  <si>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</si>
  <si>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</si>
  <si>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</si>
  <si>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</si>
  <si>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</si>
  <si>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</si>
  <si>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</si>
  <si>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</si>
  <si>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</si>
  <si>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</si>
  <si>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</si>
  <si>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</si>
  <si>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</si>
  <si>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</si>
  <si>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</si>
  <si>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</si>
  <si>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</si>
  <si>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</si>
  <si>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</si>
  <si>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</si>
  <si>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</si>
  <si>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</si>
  <si>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</si>
  <si>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</si>
  <si>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</si>
  <si>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</si>
  <si>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</si>
  <si>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</si>
  <si>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</si>
  <si>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</si>
  <si>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</si>
  <si>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</si>
  <si>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</si>
  <si>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</si>
  <si>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</si>
  <si>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</si>
  <si>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</si>
  <si>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</si>
  <si>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</si>
  <si>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</si>
  <si>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</si>
  <si>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</si>
  <si>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</si>
  <si>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</si>
  <si>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</si>
  <si>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</si>
  <si>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</si>
  <si>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</si>
  <si>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</si>
  <si>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</si>
  <si>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</si>
  <si>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</si>
  <si>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</si>
  <si>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</si>
  <si>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</si>
  <si>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</si>
  <si>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</si>
  <si>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</si>
  <si>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</si>
  <si>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</si>
  <si>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</si>
  <si>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</si>
  <si>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</si>
  <si>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</si>
  <si>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</si>
  <si>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</si>
  <si>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</si>
  <si>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</si>
  <si>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</si>
  <si>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</si>
  <si>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</si>
  <si>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</si>
  <si>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</si>
  <si>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</si>
  <si>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</si>
  <si>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</si>
  <si>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</si>
  <si>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</si>
  <si>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</si>
  <si>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</si>
  <si>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</si>
  <si>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</si>
  <si>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</si>
  <si>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</si>
  <si>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</si>
  <si>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</si>
  <si>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</si>
  <si>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</si>
  <si>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</si>
  <si>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</si>
  <si>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</si>
  <si>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</si>
  <si>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</si>
  <si>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</si>
  <si>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</si>
  <si>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</si>
  <si>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</si>
  <si>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</si>
  <si>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</si>
  <si>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</si>
  <si>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</si>
  <si>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</si>
  <si>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</si>
  <si>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</si>
  <si>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</si>
  <si>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</si>
  <si>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</si>
  <si>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</si>
  <si>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</si>
  <si>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</si>
  <si>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</si>
  <si>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</si>
  <si>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</si>
  <si>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</si>
  <si>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</si>
  <si>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</si>
  <si>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</si>
  <si>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</si>
  <si>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</si>
  <si>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</si>
  <si>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</si>
  <si>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</si>
  <si>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</si>
  <si>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</si>
  <si>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</si>
  <si>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</si>
  <si>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</si>
  <si>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</si>
  <si>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</si>
  <si>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</si>
  <si>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</si>
  <si>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</si>
  <si>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</si>
  <si>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</si>
  <si>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</si>
  <si>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</si>
  <si>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</si>
  <si>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</si>
  <si>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</si>
  <si>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</si>
  <si>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</si>
  <si>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</si>
  <si>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</si>
  <si>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</si>
  <si>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</si>
  <si>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</si>
  <si>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</si>
  <si>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</si>
  <si>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</si>
  <si>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</si>
  <si>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</si>
  <si>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</si>
  <si>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</si>
  <si>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</si>
  <si>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</si>
  <si>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</si>
  <si>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</si>
  <si>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</si>
  <si>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</si>
  <si>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</si>
  <si>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</si>
  <si>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</si>
  <si>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</si>
  <si>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</si>
  <si>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</si>
  <si>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</si>
  <si>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</si>
  <si>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</si>
  <si>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</si>
  <si>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</si>
  <si>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</si>
  <si>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</si>
  <si>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</si>
  <si>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</si>
  <si>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</si>
  <si>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</si>
  <si>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</si>
  <si>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</si>
  <si>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</si>
  <si>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</si>
  <si>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</si>
  <si>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</si>
  <si>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</si>
  <si>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</si>
  <si>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</si>
  <si>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</si>
  <si>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</si>
  <si>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</si>
  <si>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</si>
  <si>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</si>
  <si>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</si>
  <si>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</si>
  <si>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</si>
  <si>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</si>
  <si>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</si>
  <si>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</si>
  <si>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</si>
  <si>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</si>
  <si>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</si>
  <si>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</si>
  <si>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</si>
  <si>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</si>
  <si>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</si>
  <si>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</si>
  <si>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</si>
  <si>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</si>
  <si>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</si>
  <si>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</si>
  <si>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</si>
  <si>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</si>
  <si>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</si>
  <si>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</si>
  <si>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</si>
  <si>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</si>
  <si>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</si>
  <si>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</si>
  <si>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</si>
  <si>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</si>
  <si>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</si>
  <si>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</si>
  <si>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</si>
  <si>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</si>
  <si>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</si>
  <si>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</si>
  <si>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</si>
  <si>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</si>
  <si>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</si>
  <si>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</si>
  <si>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</si>
  <si>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</si>
  <si>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</si>
  <si>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</si>
  <si>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</si>
  <si>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</si>
  <si>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</si>
  <si>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</si>
  <si>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</si>
  <si>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</si>
  <si>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</si>
  <si>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</si>
  <si>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</si>
  <si>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</si>
  <si>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</si>
  <si>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</si>
  <si>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</si>
  <si>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</si>
  <si>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</si>
  <si>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</si>
  <si>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</si>
  <si>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</si>
  <si>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</si>
  <si>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</si>
  <si>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</si>
  <si>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</si>
  <si>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</si>
  <si>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</si>
  <si>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</si>
  <si>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</si>
  <si>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</si>
  <si>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</si>
  <si>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</si>
  <si>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</si>
  <si>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</si>
  <si>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</si>
  <si>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</si>
  <si>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</si>
  <si>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</si>
  <si>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</si>
  <si>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</si>
  <si>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</si>
  <si>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</si>
  <si>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</si>
  <si>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</si>
  <si>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</si>
  <si>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</si>
  <si>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</si>
  <si>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</si>
  <si>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</si>
  <si>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</si>
  <si>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</si>
  <si>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</si>
  <si>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</si>
  <si>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</si>
  <si>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</si>
  <si>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</si>
  <si>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</si>
  <si>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</si>
  <si>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</si>
  <si>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</si>
  <si>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</si>
  <si>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</si>
  <si>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</si>
  <si>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</si>
  <si>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</si>
  <si>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</si>
  <si>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</si>
  <si>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</si>
  <si>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</si>
  <si>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</si>
  <si>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</si>
  <si>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</si>
  <si>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</si>
  <si>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</si>
  <si>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</si>
  <si>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</si>
  <si>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</si>
  <si>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</si>
  <si>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</si>
  <si>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</si>
  <si>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</si>
  <si>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</si>
  <si>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</si>
  <si>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</si>
  <si>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</si>
  <si>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</si>
  <si>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</si>
  <si>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</si>
  <si>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</si>
  <si>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</si>
  <si>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</si>
  <si>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</si>
  <si>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</si>
  <si>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</si>
  <si>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</si>
  <si>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</si>
  <si>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</si>
  <si>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</si>
  <si>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</si>
  <si>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</si>
  <si>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</si>
  <si>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</si>
  <si>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</si>
  <si>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</si>
  <si>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</si>
  <si>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</si>
  <si>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</si>
  <si>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</si>
  <si>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</si>
  <si>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</si>
  <si>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</si>
  <si>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</si>
  <si>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</si>
  <si>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</si>
  <si>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</si>
  <si>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</si>
  <si>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</si>
  <si>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</si>
  <si>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</si>
  <si>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</si>
  <si>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</si>
  <si>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</si>
  <si>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</si>
  <si>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</si>
  <si>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</si>
  <si>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</si>
  <si>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</si>
  <si>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</si>
  <si>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</si>
  <si>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</si>
  <si>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</si>
  <si>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</si>
  <si>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</si>
  <si>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</si>
  <si>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</si>
  <si>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</si>
  <si>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</si>
  <si>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</si>
  <si>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</si>
  <si>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</si>
  <si>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</si>
  <si>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</si>
  <si>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</si>
  <si>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</si>
  <si>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</si>
  <si>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</si>
  <si>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</si>
  <si>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</si>
  <si>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</si>
  <si>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</si>
  <si>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</si>
  <si>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</si>
  <si>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</si>
  <si>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</si>
  <si>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</si>
  <si>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</si>
  <si>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</si>
  <si>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</si>
  <si>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</si>
  <si>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</si>
  <si>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</si>
  <si>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</si>
  <si>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</si>
  <si>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</si>
  <si>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</si>
  <si>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</si>
  <si>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</si>
  <si>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</si>
  <si>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</si>
  <si>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</si>
  <si>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</si>
  <si>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</si>
  <si>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</si>
  <si>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</si>
  <si>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</si>
  <si>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</si>
  <si>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</si>
  <si>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</si>
  <si>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</si>
  <si>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</si>
  <si>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</si>
  <si>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</si>
  <si>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</si>
  <si>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</si>
  <si>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</si>
  <si>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</si>
  <si>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</si>
  <si>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</si>
  <si>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</si>
  <si>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</si>
  <si>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</si>
  <si>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</si>
  <si>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</si>
  <si>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</si>
  <si>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</si>
  <si>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</si>
  <si>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</si>
  <si>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</si>
  <si>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</si>
  <si>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</si>
  <si>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</si>
  <si>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</si>
  <si>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</si>
  <si>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</si>
  <si>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</si>
  <si>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</si>
  <si>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</si>
  <si>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</si>
  <si>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</si>
  <si>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</si>
  <si>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</si>
  <si>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</si>
  <si>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</si>
  <si>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</si>
  <si>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</si>
  <si>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</si>
  <si>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</si>
  <si>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</si>
  <si>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</si>
  <si>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</si>
  <si>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</si>
  <si>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</si>
  <si>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</si>
  <si>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</si>
  <si>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</si>
  <si>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</si>
  <si>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</si>
  <si>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</si>
  <si>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</si>
  <si>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</si>
  <si>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</si>
  <si>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</si>
  <si>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</si>
  <si>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</si>
  <si>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</si>
  <si>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</si>
  <si>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</si>
  <si>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</si>
  <si>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</si>
  <si>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</si>
  <si>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</si>
  <si>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</si>
  <si>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</si>
  <si>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</si>
  <si>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</si>
  <si>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</si>
  <si>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</si>
  <si>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</si>
  <si>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</si>
  <si>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</si>
  <si>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</si>
  <si>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</si>
  <si>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</si>
  <si>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</si>
  <si>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</si>
  <si>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</si>
  <si>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</si>
  <si>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</si>
  <si>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</si>
  <si>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</si>
  <si>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</si>
  <si>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</si>
  <si>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</si>
  <si>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</si>
  <si>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</si>
  <si>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</si>
  <si>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</si>
  <si>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</si>
  <si>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</si>
  <si>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</si>
  <si>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</si>
  <si>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</si>
  <si>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</si>
  <si>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</si>
  <si>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</si>
  <si>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</si>
  <si>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</si>
  <si>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</si>
  <si>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</si>
  <si>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</si>
  <si>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</si>
  <si>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</si>
  <si>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</si>
  <si>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</si>
  <si>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</si>
  <si>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</si>
  <si>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</si>
  <si>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</si>
  <si>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</si>
  <si>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</si>
  <si>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</si>
  <si>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</si>
  <si>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</si>
  <si>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</si>
  <si>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</si>
  <si>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</si>
  <si>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</si>
  <si>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</si>
  <si>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</si>
  <si>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</si>
  <si>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</si>
  <si>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</si>
  <si>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</si>
  <si>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</si>
  <si>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</si>
  <si>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</si>
  <si>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</si>
  <si>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</si>
  <si>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</si>
  <si>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</si>
  <si>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</si>
  <si>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</si>
  <si>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</si>
  <si>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</si>
  <si>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</si>
  <si>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</si>
  <si>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</si>
  <si>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</si>
  <si>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</si>
  <si>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</si>
  <si>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</si>
  <si>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</si>
  <si>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</si>
  <si>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</si>
  <si>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</si>
  <si>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</si>
  <si>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</si>
  <si>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</si>
  <si>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</si>
  <si>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</si>
  <si>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</si>
  <si>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</si>
  <si>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</si>
  <si>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</si>
  <si>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</si>
  <si>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</si>
  <si>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</si>
  <si>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</si>
  <si>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</si>
  <si>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</si>
  <si>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</si>
  <si>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</si>
  <si>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</si>
  <si>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</si>
  <si>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</si>
  <si>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</si>
  <si>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</si>
  <si>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</si>
  <si>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</si>
  <si>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</si>
  <si>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</si>
  <si>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</si>
  <si>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</si>
  <si>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</si>
  <si>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</si>
  <si>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</si>
  <si>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</si>
  <si>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</si>
  <si>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</si>
  <si>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</si>
  <si>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</si>
  <si>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</si>
  <si>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</si>
  <si>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</si>
  <si>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</si>
  <si>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</si>
  <si>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</si>
  <si>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</si>
  <si>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</si>
  <si>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</si>
  <si>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</si>
  <si>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</si>
  <si>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</si>
  <si>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</si>
  <si>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</si>
  <si>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</si>
  <si>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</si>
  <si>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</si>
  <si>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</si>
  <si>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</si>
  <si>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</si>
  <si>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</si>
  <si>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</si>
  <si>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</si>
  <si>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</si>
  <si>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</si>
  <si>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</si>
  <si>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</si>
  <si>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</si>
  <si>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</si>
  <si>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</si>
  <si>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</si>
  <si>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</si>
  <si>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</si>
  <si>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</si>
  <si>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</si>
  <si>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</si>
  <si>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</si>
  <si>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</si>
  <si>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</si>
  <si>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</si>
  <si>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</si>
  <si>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</si>
  <si>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</si>
  <si>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</si>
  <si>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</si>
  <si>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</si>
  <si>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</si>
  <si>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</si>
  <si>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</si>
  <si>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</si>
  <si>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</si>
  <si>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</si>
  <si>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</si>
  <si>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</si>
  <si>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</si>
  <si>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</si>
  <si>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</si>
  <si>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</si>
  <si>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</si>
  <si>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</si>
  <si>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</si>
  <si>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</si>
  <si>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</si>
  <si>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</si>
  <si>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</si>
  <si>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</si>
  <si>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</si>
  <si>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</si>
  <si>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</si>
  <si>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</si>
  <si>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</si>
  <si>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</si>
  <si>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</si>
  <si>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</si>
  <si>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</si>
  <si>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</si>
  <si>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</si>
  <si>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</si>
  <si>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</si>
  <si>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</si>
  <si>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</si>
  <si>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</si>
  <si>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</si>
  <si>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</si>
  <si>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</si>
  <si>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</si>
  <si>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</si>
  <si>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</si>
  <si>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</si>
  <si>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</si>
  <si>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</si>
  <si>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</si>
  <si>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</si>
  <si>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</si>
  <si>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</si>
  <si>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</si>
  <si>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</si>
  <si>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</si>
  <si>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</si>
  <si>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</si>
  <si>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</si>
  <si>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</si>
  <si>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</si>
  <si>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</si>
  <si>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</si>
  <si>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</si>
  <si>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</si>
  <si>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</si>
  <si>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</si>
  <si>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</si>
  <si>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</si>
  <si>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</si>
  <si>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</si>
  <si>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</si>
  <si>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</si>
  <si>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</si>
  <si>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</si>
  <si>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</si>
  <si>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</si>
  <si>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</si>
  <si>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</si>
  <si>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</si>
  <si>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</si>
  <si>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</si>
  <si>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</si>
  <si>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</si>
  <si>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</si>
  <si>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</si>
  <si>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</si>
  <si>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</si>
  <si>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</si>
  <si>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</si>
  <si>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</si>
  <si>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</si>
  <si>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</si>
  <si>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</si>
  <si>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</si>
  <si>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</si>
  <si>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</si>
  <si>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</si>
  <si>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</si>
  <si>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</si>
  <si>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</si>
  <si>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</si>
  <si>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</si>
  <si>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</si>
  <si>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</si>
  <si>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</si>
  <si>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</si>
  <si>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</si>
  <si>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</si>
  <si>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</si>
  <si>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</si>
  <si>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</si>
  <si>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</si>
  <si>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</si>
  <si>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</si>
  <si>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</si>
  <si>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</si>
  <si>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</si>
  <si>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</si>
  <si>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</si>
  <si>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</si>
  <si>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</si>
  <si>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</si>
  <si>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</si>
  <si>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</si>
  <si>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</si>
  <si>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</si>
  <si>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</si>
  <si>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</si>
  <si>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</si>
  <si>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</si>
  <si>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</si>
  <si>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</si>
  <si>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</si>
  <si>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</si>
  <si>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</si>
  <si>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</si>
  <si>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</si>
  <si>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</si>
  <si>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</si>
  <si>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</si>
  <si>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</si>
  <si>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</si>
  <si>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</si>
  <si>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</si>
  <si>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</si>
  <si>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</si>
  <si>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</si>
  <si>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</si>
  <si>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</si>
  <si>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</si>
  <si>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</si>
  <si>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</si>
  <si>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</si>
  <si>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</si>
  <si>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</si>
  <si>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</si>
  <si>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</si>
  <si>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</si>
  <si>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</si>
  <si>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</si>
  <si>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</si>
  <si>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</si>
  <si>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</si>
  <si>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</si>
  <si>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</si>
  <si>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</si>
  <si>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</si>
  <si>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</si>
  <si>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</si>
  <si>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</si>
  <si>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</si>
  <si>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</si>
  <si>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</si>
  <si>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</si>
  <si>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</si>
  <si>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</si>
  <si>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</si>
  <si>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</si>
  <si>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</si>
  <si>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</si>
  <si>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</si>
  <si>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</si>
  <si>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</si>
  <si>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</si>
  <si>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</si>
  <si>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</si>
  <si>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</si>
  <si>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</si>
  <si>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</si>
  <si>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</si>
  <si>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</si>
  <si>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</si>
  <si>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</si>
  <si>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</si>
  <si>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</si>
  <si>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</si>
  <si>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</si>
  <si>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</si>
  <si>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</si>
  <si>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</si>
  <si>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</si>
  <si>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</si>
  <si>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</si>
  <si>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</si>
  <si>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</si>
  <si>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</si>
  <si>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</si>
  <si>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</si>
  <si>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</si>
  <si>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</si>
  <si>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</si>
  <si>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</si>
  <si>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</si>
  <si>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</si>
  <si>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</si>
  <si>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</si>
  <si>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</si>
  <si>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</si>
  <si>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</si>
  <si>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</si>
  <si>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</si>
  <si>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</si>
  <si>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</si>
  <si>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</si>
  <si>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</si>
  <si>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</si>
  <si>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</si>
  <si>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</si>
  <si>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</si>
  <si>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</si>
  <si>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</si>
  <si>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</si>
  <si>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</si>
  <si>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</si>
  <si>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</si>
  <si>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</si>
  <si>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</si>
  <si>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</si>
  <si>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</si>
  <si>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</si>
  <si>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</si>
  <si>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</si>
  <si>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</si>
  <si>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</si>
  <si>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</si>
  <si>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</si>
  <si>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</si>
  <si>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</si>
  <si>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</si>
  <si>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</si>
  <si>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</si>
  <si>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</si>
  <si>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</si>
  <si>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</si>
  <si>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</si>
  <si>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</si>
  <si>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</si>
  <si>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</si>
  <si>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</si>
  <si>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</si>
  <si>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</si>
  <si>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</si>
  <si>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</si>
  <si>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</si>
  <si>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</si>
  <si>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</si>
  <si>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</si>
  <si>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</si>
  <si>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</si>
  <si>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</si>
  <si>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</si>
  <si>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</si>
  <si>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</si>
  <si>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</si>
  <si>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</si>
  <si>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</si>
  <si>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</si>
  <si>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</si>
  <si>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</si>
  <si>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</si>
  <si>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</si>
  <si>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</si>
  <si>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</si>
  <si>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</si>
  <si>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</si>
  <si>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</si>
  <si>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</si>
  <si>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</si>
  <si>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</si>
  <si>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</si>
  <si>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</si>
  <si>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</si>
  <si>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</si>
  <si>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</si>
  <si>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</si>
  <si>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</si>
  <si>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</si>
  <si>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</si>
  <si>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</si>
  <si>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</si>
  <si>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</si>
  <si>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</si>
  <si>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</si>
  <si>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</si>
  <si>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</si>
  <si>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</si>
  <si>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</si>
  <si>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</si>
  <si>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</si>
  <si>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</si>
  <si>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</si>
  <si>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</si>
  <si>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</si>
  <si>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</si>
  <si>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</si>
  <si>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</si>
  <si>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</si>
  <si>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</si>
  <si>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</si>
  <si>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</si>
  <si>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</si>
  <si>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</si>
  <si>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</si>
  <si>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</si>
  <si>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</si>
  <si>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</si>
  <si>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</si>
  <si>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</si>
  <si>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</si>
  <si>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</si>
  <si>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</si>
  <si>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</si>
  <si>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</si>
  <si>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</si>
  <si>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</si>
  <si>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</si>
  <si>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</si>
  <si>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</si>
  <si>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</si>
  <si>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</si>
  <si>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</si>
  <si>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</si>
  <si>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</si>
  <si>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</si>
  <si>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</si>
  <si>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</si>
  <si>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</si>
  <si>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</si>
  <si>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</si>
  <si>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</si>
  <si>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</si>
  <si>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</si>
  <si>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</si>
  <si>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</si>
  <si>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</si>
  <si>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</si>
  <si>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</si>
  <si>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</si>
  <si>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</si>
  <si>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</si>
  <si>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</si>
  <si>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</si>
  <si>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</si>
  <si>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</si>
  <si>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</si>
  <si>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</si>
  <si>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</si>
  <si>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</si>
  <si>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</si>
  <si>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</si>
  <si>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</si>
  <si>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</si>
  <si>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</si>
  <si>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</si>
  <si>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</si>
  <si>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</si>
  <si>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</si>
  <si>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</si>
  <si>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</si>
  <si>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</si>
  <si>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</si>
  <si>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</si>
  <si>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</si>
  <si>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</si>
  <si>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</si>
  <si>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</si>
  <si>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</si>
  <si>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</si>
  <si>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</si>
  <si>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</si>
  <si>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</si>
  <si>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</si>
  <si>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</si>
  <si>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</si>
  <si>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</si>
  <si>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</si>
  <si>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</si>
  <si>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</si>
  <si>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</si>
  <si>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</si>
  <si>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</si>
  <si>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</si>
  <si>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</si>
  <si>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</si>
  <si>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</si>
  <si>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</si>
  <si>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</si>
  <si>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</si>
  <si>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</si>
  <si>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</si>
  <si>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</si>
  <si>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</si>
  <si>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</si>
  <si>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</si>
  <si>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</si>
  <si>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</si>
  <si>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</si>
  <si>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</si>
  <si>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</si>
  <si>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</si>
  <si>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</si>
  <si>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</si>
  <si>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</si>
  <si>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</si>
  <si>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</si>
  <si>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</si>
  <si>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</si>
  <si>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</si>
  <si>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</si>
  <si>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</si>
  <si>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</si>
  <si>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</si>
  <si>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</si>
  <si>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</si>
  <si>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</si>
  <si>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</si>
  <si>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</si>
  <si>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</si>
  <si>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</si>
  <si>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</si>
  <si>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</si>
  <si>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</si>
  <si>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</si>
  <si>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</si>
  <si>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</si>
  <si>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</si>
  <si>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</si>
  <si>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</si>
  <si>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</si>
  <si>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</si>
  <si>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</si>
  <si>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</si>
  <si>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</si>
  <si>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</si>
  <si>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</si>
  <si>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</si>
  <si>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</si>
  <si>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</si>
  <si>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</si>
  <si>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</si>
  <si>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</si>
  <si>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</si>
  <si>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</si>
  <si>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</si>
  <si>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</si>
  <si>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</si>
  <si>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</si>
  <si>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</si>
  <si>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</si>
  <si>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</si>
  <si>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</si>
  <si>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</si>
  <si>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</si>
  <si>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</si>
  <si>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</si>
  <si>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</si>
  <si>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</si>
  <si>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</si>
  <si>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</si>
  <si>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</si>
  <si>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</si>
  <si>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</si>
  <si>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</si>
  <si>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</si>
  <si>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</si>
  <si>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</si>
  <si>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</si>
  <si>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</si>
  <si>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</si>
  <si>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</si>
  <si>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</si>
  <si>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</si>
  <si>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</si>
  <si>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</si>
  <si>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</si>
  <si>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</si>
  <si>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</si>
  <si>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</si>
  <si>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</si>
  <si>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</si>
  <si>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</si>
  <si>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</si>
  <si>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</si>
  <si>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</si>
  <si>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</si>
  <si>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</si>
  <si>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</si>
  <si>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</si>
  <si>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</si>
  <si>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</si>
  <si>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</si>
  <si>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</si>
  <si>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</si>
  <si>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</si>
  <si>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</si>
  <si>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</si>
  <si>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</si>
  <si>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</si>
  <si>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</si>
  <si>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</si>
  <si>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</si>
  <si>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</si>
  <si>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</si>
  <si>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</si>
  <si>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</si>
  <si>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</si>
  <si>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</si>
  <si>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</si>
  <si>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</si>
  <si>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</si>
  <si>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</si>
  <si>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</si>
  <si>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</si>
  <si>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</si>
  <si>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</si>
  <si>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</si>
  <si>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</si>
  <si>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</si>
  <si>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</si>
  <si>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</si>
  <si>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</si>
  <si>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</si>
  <si>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</si>
  <si>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</si>
  <si>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</si>
  <si>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</si>
  <si>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</si>
  <si>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</si>
  <si>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</si>
  <si>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</si>
  <si>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</si>
  <si>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</si>
  <si>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</si>
  <si>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</si>
  <si>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</si>
  <si>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</si>
  <si>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</si>
  <si>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</si>
  <si>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</si>
  <si>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</si>
  <si>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</si>
  <si>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</si>
  <si>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</si>
  <si>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</si>
  <si>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</si>
  <si>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</si>
  <si>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</si>
  <si>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</si>
  <si>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</si>
  <si>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</si>
  <si>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</si>
  <si>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</si>
  <si>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</si>
  <si>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</si>
  <si>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</si>
  <si>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</si>
  <si>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</si>
  <si>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</si>
  <si>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</si>
  <si>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</si>
  <si>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</si>
  <si>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</si>
  <si>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</si>
  <si>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</si>
  <si>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</si>
  <si>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</si>
  <si>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</si>
  <si>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</si>
  <si>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</si>
  <si>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</si>
  <si>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</si>
  <si>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</si>
  <si>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</si>
  <si>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</si>
  <si>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</si>
  <si>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</si>
  <si>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</si>
  <si>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</si>
  <si>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</si>
  <si>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</si>
  <si>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</si>
  <si>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</si>
  <si>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</si>
  <si>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</si>
  <si>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</si>
  <si>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</si>
  <si>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</si>
  <si>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</si>
  <si>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</si>
  <si>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</si>
  <si>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</si>
  <si>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</si>
  <si>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</si>
  <si>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</si>
  <si>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</si>
  <si>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</si>
  <si>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</si>
  <si>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</si>
  <si>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</si>
  <si>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</si>
  <si>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</si>
  <si>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</si>
  <si>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</si>
  <si>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</si>
  <si>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</si>
  <si>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</si>
  <si>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</si>
  <si>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</si>
  <si>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</si>
  <si>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</si>
  <si>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</si>
  <si>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</si>
  <si>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</si>
  <si>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</si>
  <si>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</si>
  <si>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</si>
  <si>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</si>
  <si>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</si>
  <si>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</si>
  <si>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</si>
  <si>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</si>
  <si>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</si>
  <si>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</si>
  <si>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</si>
  <si>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</si>
  <si>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</si>
  <si>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</si>
  <si>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</si>
  <si>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</si>
  <si>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</si>
  <si>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</si>
  <si>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</si>
  <si>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</si>
  <si>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</si>
  <si>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</si>
  <si>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</si>
  <si>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</si>
  <si>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</si>
  <si>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</si>
  <si>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</si>
  <si>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</si>
  <si>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</si>
  <si>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</si>
  <si>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</si>
  <si>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</si>
  <si>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</si>
  <si>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</si>
  <si>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</si>
  <si>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</si>
  <si>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</si>
  <si>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</si>
  <si>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</si>
  <si>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</si>
  <si>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</si>
  <si>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</si>
  <si>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</si>
  <si>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</si>
  <si>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</si>
  <si>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</si>
  <si>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</si>
  <si>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</si>
  <si>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</si>
  <si>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</si>
  <si>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</si>
  <si>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</si>
  <si>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</si>
  <si>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</si>
  <si>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</si>
  <si>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</si>
  <si>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</si>
  <si>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</si>
  <si>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</si>
  <si>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</si>
  <si>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</si>
  <si>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</si>
  <si>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</si>
  <si>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</si>
  <si>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</si>
  <si>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</si>
  <si>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</si>
  <si>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</si>
  <si>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</si>
  <si>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</si>
  <si>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</si>
  <si>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</si>
  <si>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</si>
  <si>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</si>
  <si>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</si>
  <si>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</si>
  <si>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</si>
  <si>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</si>
  <si>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</si>
  <si>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</si>
  <si>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</si>
  <si>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</si>
  <si>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</si>
  <si>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</si>
  <si>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</si>
  <si>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</si>
  <si>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</si>
  <si>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</si>
  <si>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</si>
  <si>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</si>
  <si>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</si>
  <si>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</si>
  <si>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</si>
  <si>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</si>
  <si>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</si>
  <si>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</si>
  <si>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</si>
  <si>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</si>
  <si>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</si>
  <si>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</si>
  <si>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</si>
  <si>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</si>
  <si>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</si>
  <si>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</si>
  <si>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</si>
  <si>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</si>
  <si>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</si>
  <si>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</si>
  <si>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</si>
  <si>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</si>
  <si>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</si>
  <si>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</si>
  <si>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</si>
  <si>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</si>
  <si>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</si>
  <si>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</si>
  <si>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</si>
  <si>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</si>
  <si>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</si>
  <si>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</si>
  <si>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</si>
  <si>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</si>
  <si>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</si>
  <si>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</si>
  <si>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</si>
  <si>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</si>
  <si>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</si>
  <si>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</si>
  <si>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</si>
  <si>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</si>
  <si>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</si>
  <si>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</si>
  <si>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</si>
  <si>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</si>
  <si>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</si>
  <si>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</si>
  <si>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</si>
  <si>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</si>
  <si>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</si>
  <si>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</si>
  <si>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</si>
  <si>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</si>
  <si>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</si>
  <si>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</si>
  <si>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</si>
  <si>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</si>
  <si>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</si>
  <si>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</si>
  <si>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</si>
  <si>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</si>
  <si>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</si>
  <si>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</si>
  <si>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</si>
  <si>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</si>
  <si>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</si>
  <si>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</si>
  <si>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</si>
  <si>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</si>
  <si>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</si>
  <si>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</si>
  <si>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</si>
  <si>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</si>
  <si>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</si>
  <si>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</si>
  <si>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</si>
  <si>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</si>
  <si>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</si>
  <si>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</si>
  <si>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</si>
  <si>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</si>
  <si>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</si>
  <si>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</si>
  <si>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</si>
  <si>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</si>
  <si>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</si>
  <si>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</si>
  <si>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</si>
  <si>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</si>
  <si>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</si>
  <si>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</si>
  <si>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</si>
  <si>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</si>
  <si>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</si>
  <si>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</si>
  <si>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</si>
  <si>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</si>
  <si>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</si>
  <si>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</si>
  <si>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</si>
  <si>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</si>
  <si>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</si>
  <si>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</si>
  <si>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</si>
  <si>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</si>
  <si>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</si>
  <si>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</si>
  <si>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</si>
  <si>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</si>
  <si>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</si>
  <si>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</si>
  <si>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</si>
  <si>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</si>
  <si>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</si>
  <si>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</si>
  <si>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</si>
  <si>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</si>
  <si>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</si>
  <si>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</si>
  <si>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</si>
  <si>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</si>
  <si>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</si>
  <si>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</si>
  <si>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</si>
  <si>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</si>
  <si>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</si>
  <si>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</si>
  <si>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</si>
  <si>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</si>
  <si>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</si>
  <si>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</si>
  <si>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</si>
  <si>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</si>
  <si>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</si>
  <si>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</si>
  <si>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</si>
  <si>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</si>
  <si>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</si>
  <si>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</si>
  <si>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</si>
  <si>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</si>
  <si>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</si>
  <si>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</si>
  <si>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</si>
  <si>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</si>
  <si>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</si>
  <si>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</si>
  <si>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</si>
  <si>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</si>
  <si>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</si>
  <si>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</si>
  <si>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</si>
  <si>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</si>
  <si>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</si>
  <si>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</si>
  <si>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</si>
  <si>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</si>
  <si>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</si>
  <si>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</si>
  <si>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</si>
  <si>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</si>
  <si>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</si>
  <si>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</si>
  <si>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</si>
  <si>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</si>
  <si>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</si>
  <si>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</si>
  <si>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</si>
  <si>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</si>
  <si>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</si>
  <si>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</si>
  <si>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</si>
  <si>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</si>
  <si>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</si>
  <si>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</si>
  <si>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</si>
  <si>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</si>
  <si>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</si>
  <si>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</si>
  <si>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</si>
  <si>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</si>
  <si>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</si>
  <si>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</si>
  <si>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</si>
  <si>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</si>
  <si>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</si>
  <si>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</si>
  <si>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</si>
  <si>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</si>
  <si>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</si>
  <si>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</si>
  <si>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</si>
  <si>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</si>
  <si>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</si>
  <si>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</si>
  <si>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</si>
  <si>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</si>
  <si>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</si>
  <si>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</si>
  <si>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</si>
  <si>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</si>
  <si>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</si>
  <si>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</si>
  <si>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</si>
  <si>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</si>
  <si>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</si>
  <si>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</si>
  <si>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</si>
  <si>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</si>
  <si>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</si>
  <si>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</si>
  <si>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</si>
  <si>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</si>
  <si>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</si>
  <si>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</si>
  <si>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</si>
  <si>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</si>
  <si>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</si>
  <si>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</si>
  <si>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</si>
  <si>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</si>
  <si>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</si>
  <si>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</si>
  <si>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</si>
  <si>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</si>
  <si>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</si>
  <si>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</si>
  <si>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</si>
  <si>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</si>
  <si>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</si>
  <si>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</si>
  <si>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</si>
  <si>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</si>
  <si>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</si>
  <si>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</si>
  <si>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</si>
  <si>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</si>
  <si>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</si>
  <si>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</si>
  <si>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</si>
  <si>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</si>
  <si>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</si>
  <si>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</si>
  <si>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</si>
  <si>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</si>
  <si>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</si>
  <si>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</si>
  <si>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</si>
  <si>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</si>
  <si>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</si>
  <si>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</si>
  <si>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</si>
  <si>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</si>
  <si>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</si>
  <si>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</si>
  <si>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</si>
  <si>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</si>
  <si>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</si>
  <si>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</si>
  <si>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</si>
  <si>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</si>
  <si>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</si>
  <si>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</si>
  <si>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</si>
  <si>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</si>
  <si>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</si>
  <si>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</si>
  <si>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</si>
  <si>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</si>
  <si>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</si>
  <si>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</si>
  <si>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</si>
  <si>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</si>
  <si>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</si>
  <si>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</si>
  <si>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</si>
  <si>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</si>
  <si>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</si>
  <si>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</si>
  <si>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</si>
  <si>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</si>
  <si>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</si>
  <si>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</si>
  <si>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</si>
  <si>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</si>
  <si>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</si>
  <si>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</si>
  <si>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</si>
  <si>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</si>
  <si>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</si>
  <si>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</si>
  <si>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</si>
  <si>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</si>
  <si>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</si>
  <si>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</si>
  <si>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</si>
  <si>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</si>
  <si>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</si>
  <si>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</si>
  <si>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</si>
  <si>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</si>
  <si>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</si>
  <si>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</si>
  <si>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</si>
  <si>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</si>
  <si>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</si>
  <si>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</si>
  <si>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</si>
  <si>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</si>
  <si>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</si>
  <si>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</si>
  <si>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</si>
  <si>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</si>
  <si>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</si>
  <si>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</si>
  <si>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</si>
  <si>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</si>
  <si>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</si>
  <si>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</si>
  <si>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</si>
  <si>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</si>
  <si>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</si>
  <si>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</si>
  <si>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</si>
  <si>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</si>
  <si>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</si>
  <si>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</si>
  <si>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</si>
  <si>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</si>
  <si>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</si>
  <si>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</si>
  <si>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</si>
  <si>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</si>
  <si>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</si>
  <si>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</si>
  <si>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</si>
  <si>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</si>
  <si>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</si>
  <si>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</si>
  <si>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</si>
  <si>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</si>
  <si>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</si>
  <si>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</si>
  <si>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</si>
  <si>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</si>
  <si>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</si>
  <si>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</si>
  <si>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</si>
  <si>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</si>
  <si>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</si>
  <si>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</si>
  <si>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</si>
  <si>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</si>
  <si>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</si>
  <si>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</si>
  <si>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</si>
  <si>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</si>
  <si>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</si>
  <si>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</si>
  <si>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</si>
  <si>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</si>
  <si>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</si>
  <si>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</si>
  <si>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</si>
  <si>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</si>
  <si>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</si>
  <si>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</si>
  <si>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</si>
  <si>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</si>
  <si>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</si>
  <si>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</si>
  <si>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</si>
  <si>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</si>
  <si>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</si>
  <si>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</si>
  <si>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</si>
  <si>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</si>
  <si>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</si>
  <si>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</si>
  <si>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</si>
  <si>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</si>
  <si>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</si>
  <si>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</si>
  <si>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</si>
  <si>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</si>
  <si>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</si>
  <si>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</si>
  <si>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</si>
  <si>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</si>
  <si>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</si>
  <si>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</si>
  <si>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</si>
  <si>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</si>
  <si>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</si>
  <si>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</si>
  <si>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</si>
  <si>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</si>
  <si>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</si>
  <si>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</si>
  <si>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</si>
  <si>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</si>
  <si>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</si>
  <si>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</si>
  <si>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</si>
  <si>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</si>
  <si>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</si>
  <si>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</si>
  <si>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</si>
  <si>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</si>
  <si>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</si>
  <si>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</si>
  <si>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</si>
  <si>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</si>
  <si>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</si>
  <si>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</si>
  <si>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</si>
  <si>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</si>
  <si>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</si>
  <si>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</si>
  <si>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</si>
  <si>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</si>
  <si>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</si>
  <si>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</si>
  <si>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</si>
  <si>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</si>
  <si>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</si>
  <si>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</si>
  <si>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</si>
  <si>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</si>
  <si>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</si>
  <si>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</si>
  <si>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</si>
  <si>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</si>
  <si>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</si>
  <si>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</si>
  <si>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</si>
  <si>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</si>
  <si>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</si>
  <si>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</si>
  <si>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</si>
  <si>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</si>
  <si>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</si>
  <si>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</si>
  <si>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</si>
  <si>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</si>
  <si>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</si>
  <si>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</si>
  <si>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</si>
  <si>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</si>
  <si>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</si>
  <si>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</si>
  <si>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</si>
  <si>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</si>
  <si>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</si>
  <si>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</si>
  <si>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</si>
  <si>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</si>
  <si>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</si>
  <si>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</si>
  <si>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</si>
  <si>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</si>
  <si>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</si>
  <si>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</si>
  <si>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</si>
  <si>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</si>
  <si>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</si>
  <si>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</si>
  <si>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</si>
  <si>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</si>
  <si>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</si>
  <si>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</si>
  <si>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</si>
  <si>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</si>
  <si>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</si>
  <si>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</si>
  <si>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</si>
  <si>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</si>
  <si>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</si>
  <si>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</si>
  <si>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</si>
  <si>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</si>
  <si>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</si>
  <si>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</si>
  <si>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</si>
  <si>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</si>
  <si>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</si>
  <si>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</si>
  <si>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</si>
  <si>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</si>
  <si>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</si>
  <si>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</si>
  <si>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</si>
  <si>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</si>
  <si>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</si>
  <si>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</si>
  <si>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</si>
  <si>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</si>
  <si>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</si>
  <si>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</si>
  <si>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</si>
  <si>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</si>
  <si>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</si>
  <si>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</si>
  <si>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</si>
  <si>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</si>
  <si>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</si>
  <si>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</si>
  <si>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</si>
  <si>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</si>
  <si>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</si>
  <si>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</si>
  <si>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</si>
  <si>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</si>
  <si>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</si>
  <si>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</si>
  <si>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</si>
  <si>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</si>
  <si>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</si>
  <si>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</si>
  <si>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</si>
  <si>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</si>
  <si>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</si>
  <si>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</si>
  <si>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</si>
  <si>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</si>
  <si>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</si>
  <si>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</si>
  <si>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</si>
  <si>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</si>
  <si>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</si>
  <si>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</si>
  <si>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</si>
  <si>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</si>
  <si>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</si>
  <si>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</si>
  <si>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</si>
  <si>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</si>
  <si>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</si>
  <si>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</si>
  <si>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</si>
  <si>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</si>
  <si>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</si>
  <si>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</si>
  <si>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</si>
  <si>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</si>
  <si>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</si>
  <si>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</si>
  <si>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</si>
  <si>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</si>
  <si>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</si>
  <si>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</si>
  <si>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</si>
  <si>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</si>
  <si>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</si>
  <si>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</si>
  <si>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</si>
  <si>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</si>
  <si>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</si>
  <si>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</si>
  <si>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</si>
  <si>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</si>
  <si>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</si>
  <si>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</si>
  <si>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</si>
  <si>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</si>
  <si>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</si>
  <si>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</si>
  <si>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</si>
  <si>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</si>
  <si>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</si>
  <si>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</si>
  <si>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</si>
  <si>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</si>
  <si>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</si>
  <si>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</si>
  <si>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</si>
  <si>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</si>
  <si>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</si>
  <si>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</si>
  <si>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</si>
  <si>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</si>
  <si>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</si>
  <si>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</si>
  <si>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</si>
  <si>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</si>
  <si>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</si>
  <si>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</si>
  <si>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</si>
  <si>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</si>
  <si>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</si>
  <si>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</si>
  <si>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</si>
  <si>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</si>
  <si>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</si>
  <si>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</si>
  <si>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</si>
  <si>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</si>
  <si>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</si>
  <si>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</si>
  <si>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</si>
  <si>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</si>
  <si>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</si>
  <si>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</si>
  <si>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</si>
  <si>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</si>
  <si>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</si>
  <si>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</si>
  <si>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</si>
  <si>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</si>
  <si>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</si>
  <si>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</si>
  <si>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</si>
  <si>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</si>
  <si>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</si>
  <si>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</si>
  <si>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</si>
  <si>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</si>
  <si>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</si>
  <si>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</si>
  <si>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</si>
  <si>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</si>
  <si>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</si>
  <si>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</si>
  <si>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</si>
  <si>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</si>
  <si>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</si>
  <si>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</si>
  <si>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</si>
  <si>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</si>
  <si>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</si>
  <si>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</si>
  <si>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</si>
  <si>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</si>
  <si>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</si>
  <si>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</si>
  <si>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</si>
  <si>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</si>
  <si>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</si>
  <si>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</si>
  <si>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</si>
  <si>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</si>
  <si>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</si>
  <si>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</si>
  <si>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</si>
  <si>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</si>
  <si>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</si>
  <si>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</si>
  <si>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</si>
  <si>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</si>
  <si>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</si>
  <si>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</si>
  <si>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</si>
  <si>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</si>
  <si>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</si>
  <si>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</si>
  <si>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</si>
  <si>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</si>
  <si>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</si>
  <si>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</si>
  <si>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</si>
  <si>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</si>
  <si>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</si>
  <si>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</si>
  <si>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</si>
  <si>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</si>
  <si>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</si>
  <si>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</si>
  <si>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</si>
  <si>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</si>
  <si>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</si>
  <si>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</si>
  <si>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</si>
  <si>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</si>
  <si>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</si>
  <si>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</si>
  <si>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</si>
  <si>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</si>
  <si>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</si>
  <si>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</si>
  <si>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</si>
  <si>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</si>
  <si>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</si>
  <si>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</si>
  <si>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</si>
  <si>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</si>
  <si>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</si>
  <si>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</si>
  <si>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</si>
  <si>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</si>
  <si>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</si>
  <si>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</si>
  <si>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</si>
  <si>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</si>
  <si>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</si>
  <si>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</si>
  <si>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</si>
  <si>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</si>
  <si>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</si>
  <si>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</si>
  <si>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</si>
  <si>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</si>
  <si>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</si>
  <si>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</si>
  <si>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</si>
  <si>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</si>
  <si>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</si>
  <si>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</si>
  <si>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</si>
  <si>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</si>
  <si>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</si>
  <si>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</si>
  <si>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</si>
  <si>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</si>
  <si>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</si>
  <si>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</si>
  <si>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</si>
  <si>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</si>
  <si>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</si>
  <si>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</si>
  <si>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</si>
  <si>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</si>
  <si>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</si>
  <si>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</si>
  <si>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</si>
  <si>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</si>
  <si>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</si>
  <si>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</si>
  <si>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</si>
  <si>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</si>
  <si>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</si>
  <si>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</si>
  <si>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</si>
  <si>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</si>
  <si>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</si>
  <si>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</si>
  <si>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</si>
  <si>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</si>
  <si>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</si>
  <si>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</si>
  <si>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</si>
  <si>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</si>
  <si>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</si>
  <si>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</si>
  <si>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</si>
  <si>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</si>
  <si>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</si>
  <si>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</si>
  <si>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</si>
  <si>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</si>
  <si>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</si>
  <si>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</si>
  <si>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</si>
  <si>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</si>
  <si>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</si>
  <si>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</si>
  <si>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</si>
  <si>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</si>
  <si>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</si>
  <si>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</si>
  <si>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</si>
  <si>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</si>
  <si>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</si>
  <si>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</si>
  <si>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</si>
  <si>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</si>
  <si>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</si>
  <si>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</si>
  <si>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</si>
  <si>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</si>
  <si>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</si>
  <si>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</si>
  <si>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</si>
  <si>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</si>
  <si>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</si>
  <si>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</si>
  <si>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</si>
  <si>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</si>
  <si>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</si>
  <si>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</si>
  <si>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</si>
  <si>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</si>
  <si>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</si>
  <si>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</si>
  <si>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</si>
  <si>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</si>
  <si>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</si>
  <si>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</si>
  <si>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</si>
  <si>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</si>
  <si>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</si>
  <si>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</si>
  <si>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</si>
  <si>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</si>
  <si>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</si>
  <si>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</si>
  <si>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</si>
  <si>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</si>
  <si>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</si>
  <si>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</si>
  <si>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</si>
  <si>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</si>
  <si>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</si>
  <si>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</si>
  <si>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</si>
  <si>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</si>
  <si>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</si>
  <si>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</si>
  <si>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</si>
  <si>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</si>
  <si>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</si>
  <si>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</si>
  <si>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</si>
  <si>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</si>
  <si>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</si>
  <si>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</si>
  <si>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</si>
  <si>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</si>
  <si>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</si>
  <si>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</si>
  <si>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</si>
  <si>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</si>
  <si>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</si>
  <si>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</si>
  <si>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</si>
  <si>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</si>
  <si>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</si>
  <si>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</si>
  <si>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</si>
  <si>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</si>
  <si>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</si>
  <si>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</si>
  <si>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</si>
  <si>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</si>
  <si>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</si>
  <si>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</si>
  <si>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</si>
  <si>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</si>
  <si>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</si>
  <si>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</si>
  <si>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</si>
  <si>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</si>
  <si>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</si>
  <si>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</si>
  <si>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</si>
  <si>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</si>
  <si>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</si>
  <si>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</si>
  <si>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</si>
  <si>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</si>
  <si>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</si>
  <si>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</si>
  <si>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</si>
  <si>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</si>
  <si>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</si>
  <si>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</si>
  <si>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</si>
  <si>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</si>
  <si>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</si>
  <si>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</si>
  <si>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</si>
  <si>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</si>
  <si>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</si>
  <si>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</si>
  <si>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</si>
  <si>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</si>
  <si>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</si>
  <si>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</si>
  <si>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</si>
  <si>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</si>
  <si>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</si>
  <si>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</si>
  <si>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</si>
  <si>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</si>
  <si>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</si>
  <si>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</si>
  <si>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</si>
  <si>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</si>
  <si>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</si>
  <si>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</si>
  <si>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</si>
  <si>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</si>
  <si>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</si>
  <si>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</si>
  <si>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</si>
  <si>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</si>
  <si>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</si>
  <si>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</si>
  <si>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</si>
  <si>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</si>
  <si>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</si>
  <si>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</si>
  <si>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</si>
  <si>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</si>
  <si>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</si>
  <si>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</si>
  <si>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</si>
  <si>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</si>
  <si>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</si>
  <si>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</si>
  <si>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</si>
  <si>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</si>
  <si>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</si>
  <si>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</si>
  <si>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</si>
  <si>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</si>
  <si>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</si>
  <si>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</si>
  <si>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</si>
  <si>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</si>
  <si>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</si>
  <si>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</si>
  <si>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</si>
  <si>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</si>
  <si>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</si>
  <si>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</si>
  <si>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</si>
  <si>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</si>
  <si>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</si>
  <si>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</si>
  <si>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</si>
  <si>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</si>
  <si>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</si>
  <si>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</si>
  <si>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</si>
  <si>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</si>
  <si>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</si>
  <si>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</si>
  <si>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</si>
  <si>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</si>
  <si>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</si>
  <si>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</si>
  <si>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</si>
  <si>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</si>
  <si>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</si>
  <si>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</si>
  <si>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</si>
  <si>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</si>
  <si>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</si>
  <si>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</si>
  <si>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</si>
  <si>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</si>
  <si>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</si>
  <si>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</si>
  <si>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</si>
  <si>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</si>
  <si>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</si>
  <si>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</si>
  <si>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</si>
  <si>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</si>
  <si>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</si>
  <si>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</si>
  <si>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</si>
  <si>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</si>
  <si>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</si>
  <si>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</si>
  <si>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</si>
  <si>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</si>
  <si>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</si>
  <si>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</si>
  <si>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</si>
  <si>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</si>
  <si>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</si>
  <si>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</si>
  <si>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</si>
  <si>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</si>
  <si>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</si>
  <si>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</si>
  <si>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</si>
  <si>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</si>
  <si>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</si>
  <si>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</si>
  <si>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</si>
  <si>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</si>
  <si>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</si>
  <si>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</si>
  <si>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</si>
  <si>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</si>
  <si>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</si>
  <si>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</si>
  <si>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</si>
  <si>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</si>
  <si>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</si>
  <si>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</si>
  <si>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</si>
  <si>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</si>
  <si>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</si>
  <si>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</si>
  <si>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</si>
  <si>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</si>
  <si>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</si>
  <si>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</si>
  <si>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</si>
  <si>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</si>
  <si>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</si>
  <si>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</si>
  <si>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</si>
  <si>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</si>
  <si>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</si>
  <si>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</si>
  <si>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</si>
  <si>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</si>
  <si>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</si>
  <si>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</si>
  <si>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</si>
  <si>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</si>
  <si>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</si>
  <si>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</si>
  <si>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</si>
  <si>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</si>
  <si>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</si>
  <si>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</si>
  <si>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</si>
  <si>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</si>
  <si>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</si>
  <si>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</si>
  <si>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</si>
  <si>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</si>
  <si>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</si>
  <si>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</si>
  <si>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</si>
  <si>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</si>
  <si>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</si>
  <si>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</si>
  <si>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</si>
  <si>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</si>
  <si>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</si>
  <si>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</si>
  <si>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</si>
  <si>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</si>
  <si>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</si>
  <si>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</si>
  <si>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</si>
  <si>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</si>
  <si>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</si>
  <si>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</si>
  <si>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</si>
  <si>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</si>
  <si>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</si>
  <si>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</si>
  <si>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</si>
  <si>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</si>
  <si>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</si>
  <si>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</si>
  <si>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</si>
  <si>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</si>
  <si>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</si>
  <si>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</si>
  <si>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</si>
  <si>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</si>
  <si>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</si>
  <si>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</si>
  <si>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</si>
  <si>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</si>
  <si>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</si>
  <si>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</si>
  <si>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</si>
  <si>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</si>
  <si>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</si>
  <si>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</si>
  <si>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</si>
  <si>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</si>
  <si>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</si>
  <si>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</si>
  <si>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</si>
  <si>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</si>
  <si>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</si>
  <si>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</si>
  <si>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</si>
  <si>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</si>
  <si>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</si>
  <si>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</si>
  <si>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</si>
  <si>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</si>
  <si>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</si>
  <si>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</si>
  <si>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</si>
  <si>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</si>
  <si>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</si>
  <si>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</si>
  <si>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</si>
  <si>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</si>
  <si>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</si>
  <si>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</si>
  <si>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</si>
  <si>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</si>
  <si>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</si>
  <si>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</si>
  <si>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</si>
  <si>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</si>
  <si>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</si>
  <si>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</si>
  <si>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</si>
  <si>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</si>
  <si>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</si>
  <si>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</si>
  <si>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</si>
  <si>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</si>
  <si>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</si>
  <si>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</si>
  <si>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</si>
  <si>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</si>
  <si>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</si>
  <si>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</si>
  <si>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</si>
  <si>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</si>
  <si>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</si>
  <si>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</si>
  <si>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</si>
  <si>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</si>
  <si>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</si>
  <si>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</si>
  <si>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</si>
  <si>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</si>
  <si>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</si>
  <si>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</si>
  <si>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</si>
  <si>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</si>
  <si>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</si>
  <si>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</si>
  <si>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</si>
  <si>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</si>
  <si>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</si>
  <si>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</si>
  <si>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</si>
  <si>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</si>
  <si>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</si>
  <si>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</si>
  <si>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</si>
  <si>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</si>
  <si>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</si>
  <si>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</si>
  <si>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</si>
  <si>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</si>
  <si>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</si>
  <si>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</si>
  <si>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</si>
  <si>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</si>
  <si>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</si>
  <si>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</si>
  <si>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</si>
  <si>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</si>
  <si>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</si>
  <si>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</si>
  <si>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</si>
  <si>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</si>
  <si>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</si>
  <si>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</si>
  <si>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</si>
  <si>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</si>
  <si>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</si>
  <si>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</si>
  <si>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</si>
  <si>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</si>
  <si>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</si>
  <si>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</si>
  <si>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</si>
  <si>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</si>
  <si>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</si>
  <si>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</si>
  <si>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</si>
  <si>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</si>
  <si>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</si>
  <si>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</si>
  <si>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</si>
  <si>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</si>
  <si>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</si>
  <si>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</si>
  <si>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</si>
  <si>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</si>
  <si>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</si>
  <si>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</si>
  <si>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</si>
  <si>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</si>
  <si>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</si>
  <si>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</si>
  <si>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</si>
  <si>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</si>
  <si>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</si>
  <si>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</si>
  <si>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</si>
  <si>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</si>
  <si>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</si>
  <si>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</si>
  <si>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</si>
  <si>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</si>
  <si>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</si>
  <si>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</si>
  <si>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</si>
  <si>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</si>
  <si>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</si>
  <si>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</si>
  <si>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</si>
  <si>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</si>
  <si>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</si>
  <si>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</si>
  <si>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</si>
  <si>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</si>
  <si>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</si>
  <si>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</si>
  <si>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</si>
  <si>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</si>
  <si>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</si>
  <si>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</si>
  <si>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</si>
  <si>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</si>
  <si>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</si>
  <si>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</si>
  <si>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</si>
  <si>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</si>
  <si>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</si>
  <si>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</si>
  <si>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</si>
  <si>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</si>
  <si>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</si>
  <si>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</si>
  <si>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</si>
  <si>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</si>
  <si>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</si>
  <si>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</si>
  <si>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</si>
  <si>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</si>
  <si>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</si>
  <si>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</si>
  <si>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</si>
  <si>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</si>
  <si>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</si>
  <si>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</si>
  <si>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</si>
  <si>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</si>
  <si>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</si>
  <si>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</si>
  <si>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</si>
  <si>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</si>
  <si>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</si>
  <si>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</si>
  <si>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</si>
  <si>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</si>
  <si>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</si>
  <si>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</si>
  <si>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</si>
  <si>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</si>
  <si>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</si>
  <si>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</si>
  <si>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</si>
  <si>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</si>
  <si>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</si>
  <si>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</si>
  <si>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</si>
  <si>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</si>
  <si>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</si>
  <si>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</si>
  <si>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</si>
  <si>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</si>
  <si>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</si>
  <si>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</si>
  <si>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</si>
  <si>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</si>
  <si>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</si>
  <si>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</si>
  <si>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</si>
  <si>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</si>
  <si>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</si>
  <si>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</si>
  <si>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</si>
  <si>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</si>
  <si>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</si>
  <si>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</si>
  <si>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</si>
  <si>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</si>
  <si>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</si>
  <si>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</si>
  <si>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</si>
  <si>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</si>
  <si>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</si>
  <si>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</si>
  <si>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</si>
  <si>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</si>
  <si>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</si>
  <si>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</si>
  <si>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</si>
  <si>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</si>
  <si>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</si>
  <si>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</si>
  <si>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</si>
  <si>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</si>
  <si>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</si>
  <si>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</si>
  <si>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</si>
  <si>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</si>
  <si>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</si>
  <si>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</si>
  <si>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</si>
  <si>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</si>
  <si>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</si>
  <si>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</si>
  <si>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</si>
  <si>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</si>
  <si>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</si>
  <si>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</si>
  <si>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</si>
  <si>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</si>
  <si>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</si>
  <si>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</si>
  <si>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</si>
  <si>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</si>
  <si>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</si>
  <si>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</si>
  <si>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</si>
  <si>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</si>
  <si>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</si>
  <si>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</si>
  <si>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</si>
  <si>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</si>
  <si>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</si>
  <si>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</si>
  <si>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</si>
  <si>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</si>
  <si>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</si>
  <si>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</si>
  <si>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</si>
  <si>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</si>
  <si>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</si>
  <si>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</si>
  <si>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</si>
  <si>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</si>
  <si>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</si>
  <si>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</si>
  <si>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</si>
  <si>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</si>
  <si>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</si>
  <si>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</si>
  <si>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</si>
  <si>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</si>
  <si>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</si>
  <si>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</si>
  <si>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</si>
  <si>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</si>
  <si>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</si>
  <si>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</si>
  <si>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</si>
  <si>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</si>
  <si>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</si>
  <si>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</si>
  <si>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</si>
  <si>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</si>
  <si>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</si>
  <si>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</si>
  <si>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</si>
  <si>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</si>
  <si>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</si>
  <si>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</si>
  <si>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</si>
  <si>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</si>
  <si>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</si>
  <si>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</si>
  <si>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</si>
  <si>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</si>
  <si>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</si>
  <si>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</si>
  <si>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</si>
  <si>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</si>
  <si>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</si>
  <si>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</si>
  <si>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</si>
  <si>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</si>
  <si>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</si>
  <si>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</si>
  <si>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</si>
  <si>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</si>
  <si>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</si>
  <si>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</si>
  <si>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</si>
  <si>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</si>
  <si>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</si>
  <si>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</si>
  <si>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</si>
  <si>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</si>
  <si>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</si>
  <si>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</si>
  <si>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</si>
  <si>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</si>
  <si>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</si>
  <si>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</si>
  <si>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</si>
  <si>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</si>
  <si>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</si>
  <si>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</si>
  <si>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</si>
  <si>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</si>
  <si>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</si>
  <si>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</si>
  <si>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</si>
  <si>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</si>
  <si>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</si>
  <si>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</si>
  <si>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</si>
  <si>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</si>
  <si>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</si>
  <si>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</si>
  <si>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</si>
  <si>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</si>
  <si>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</si>
  <si>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</si>
  <si>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</si>
  <si>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</si>
  <si>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</si>
  <si>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</si>
  <si>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</si>
  <si>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</si>
  <si>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</si>
  <si>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</si>
  <si>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</si>
  <si>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</si>
  <si>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</si>
  <si>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</si>
  <si>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</si>
  <si>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</si>
  <si>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</si>
  <si>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</si>
  <si>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</si>
  <si>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</si>
  <si>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</si>
  <si>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</si>
  <si>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</si>
  <si>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</si>
  <si>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</si>
  <si>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</si>
  <si>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</si>
  <si>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</si>
  <si>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</si>
  <si>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</si>
  <si>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</si>
  <si>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</si>
  <si>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</si>
  <si>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</si>
  <si>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</si>
  <si>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</si>
  <si>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</si>
  <si>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</si>
  <si>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</si>
  <si>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</si>
  <si>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</si>
  <si>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</si>
  <si>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</si>
  <si>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</si>
  <si>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</si>
  <si>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</si>
  <si>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</si>
  <si>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</si>
  <si>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</si>
  <si>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</si>
  <si>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</si>
  <si>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</si>
  <si>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</si>
  <si>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</si>
  <si>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</si>
  <si>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</si>
  <si>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</si>
  <si>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</si>
  <si>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</si>
  <si>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</si>
  <si>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</si>
  <si>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</si>
  <si>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</si>
  <si>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</si>
  <si>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</si>
  <si>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</si>
  <si>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</si>
  <si>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</si>
  <si>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</si>
  <si>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</si>
  <si>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</si>
  <si>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</si>
  <si>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</si>
  <si>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</si>
  <si>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</si>
  <si>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</si>
  <si>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</si>
  <si>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</si>
  <si>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</si>
  <si>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</si>
  <si>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</si>
  <si>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</si>
  <si>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</si>
  <si>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</si>
  <si>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</si>
  <si>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</si>
  <si>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</si>
  <si>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</si>
  <si>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</si>
  <si>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</si>
  <si>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</si>
  <si>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</si>
  <si>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</si>
  <si>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</si>
  <si>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</si>
  <si>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</si>
  <si>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</si>
  <si>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</si>
  <si>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</si>
  <si>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</si>
  <si>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</si>
  <si>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</si>
  <si>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</si>
  <si>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</si>
  <si>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</si>
  <si>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</si>
  <si>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</si>
  <si>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</si>
  <si>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</si>
  <si>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</si>
  <si>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</si>
  <si>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</si>
  <si>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</si>
  <si>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</si>
  <si>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</si>
  <si>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</si>
  <si>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</si>
  <si>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</si>
  <si>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</si>
  <si>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</si>
  <si>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</si>
  <si>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</si>
  <si>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</si>
  <si>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</si>
  <si>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</si>
  <si>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</si>
  <si>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</si>
  <si>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</si>
  <si>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</si>
  <si>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</si>
  <si>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</si>
  <si>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</si>
  <si>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</si>
  <si>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</si>
  <si>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</si>
  <si>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</si>
  <si>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</si>
  <si>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</si>
  <si>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</si>
  <si>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</si>
  <si>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</si>
  <si>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</si>
  <si>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</si>
  <si>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</si>
  <si>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</si>
  <si>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</si>
  <si>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</si>
  <si>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</si>
  <si>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</si>
  <si>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</si>
  <si>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</si>
  <si>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</si>
  <si>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</si>
  <si>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</si>
  <si>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</si>
  <si>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</si>
  <si>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</si>
  <si>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</si>
  <si>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</si>
  <si>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</si>
  <si>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</si>
  <si>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</si>
  <si>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</si>
  <si>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</si>
  <si>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</si>
  <si>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</si>
  <si>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</si>
  <si>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</si>
  <si>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</si>
  <si>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</si>
  <si>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</si>
  <si>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</si>
  <si>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</si>
  <si>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</si>
  <si>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</si>
  <si>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</si>
  <si>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</si>
  <si>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</si>
  <si>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</si>
  <si>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</si>
  <si>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</si>
  <si>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</si>
  <si>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</si>
  <si>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</si>
  <si>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</si>
  <si>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</si>
  <si>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</si>
  <si>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</si>
  <si>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</si>
  <si>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</si>
  <si>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</si>
  <si>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</si>
  <si>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</si>
  <si>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</si>
  <si>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</si>
  <si>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</si>
  <si>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</si>
  <si>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</si>
  <si>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</si>
  <si>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</si>
  <si>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</si>
  <si>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</si>
  <si>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</si>
  <si>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</si>
  <si>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</si>
  <si>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</si>
  <si>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</si>
  <si>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</si>
  <si>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</si>
  <si>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</si>
  <si>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</si>
  <si>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</si>
  <si>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</si>
  <si>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</si>
  <si>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</si>
  <si>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</si>
  <si>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</si>
  <si>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</si>
  <si>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</si>
  <si>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</si>
  <si>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</si>
  <si>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</si>
  <si>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</si>
  <si>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</si>
  <si>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</si>
  <si>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</si>
  <si>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</si>
  <si>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</si>
  <si>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</si>
  <si>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</si>
  <si>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</si>
  <si>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</si>
  <si>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</si>
  <si>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</si>
  <si>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</si>
  <si>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</si>
  <si>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</si>
  <si>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</si>
  <si>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</si>
  <si>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</si>
  <si>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</si>
  <si>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</si>
  <si>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</si>
  <si>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</si>
  <si>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</si>
  <si>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</si>
  <si>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</si>
  <si>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</si>
  <si>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</si>
  <si>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</si>
  <si>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</si>
  <si>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</si>
  <si>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</si>
  <si>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</si>
  <si>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</si>
  <si>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</si>
  <si>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</si>
  <si>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</si>
  <si>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</si>
  <si>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</si>
  <si>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</si>
  <si>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</si>
  <si>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</si>
  <si>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</si>
  <si>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</si>
  <si>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</si>
  <si>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</si>
  <si>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</si>
  <si>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</si>
  <si>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</si>
  <si>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</si>
  <si>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</si>
  <si>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</si>
  <si>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</si>
  <si>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</si>
  <si>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</si>
  <si>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</si>
  <si>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</si>
  <si>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</si>
  <si>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</si>
  <si>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</si>
  <si>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</si>
  <si>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</si>
  <si>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</si>
  <si>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</si>
  <si>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</si>
  <si>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</si>
  <si>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</si>
  <si>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</si>
  <si>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</si>
  <si>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</si>
  <si>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</si>
  <si>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</si>
  <si>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</si>
  <si>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</si>
  <si>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</si>
  <si>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</si>
  <si>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</si>
  <si>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</si>
  <si>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</si>
  <si>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</si>
  <si>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</si>
  <si>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</si>
  <si>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</si>
  <si>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</si>
  <si>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</si>
  <si>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</si>
  <si>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</si>
  <si>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</si>
  <si>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</si>
  <si>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</si>
  <si>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</si>
  <si>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</si>
  <si>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</si>
  <si>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</si>
  <si>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</si>
  <si>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</si>
  <si>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</si>
  <si>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</si>
  <si>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</si>
  <si>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</si>
  <si>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</si>
  <si>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</si>
  <si>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</si>
  <si>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</si>
  <si>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</si>
  <si>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</si>
  <si>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</si>
  <si>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</si>
  <si>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</si>
  <si>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</si>
  <si>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</si>
  <si>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</si>
  <si>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</si>
  <si>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</si>
  <si>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</si>
  <si>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</si>
  <si>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</si>
  <si>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</si>
  <si>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</si>
  <si>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</si>
  <si>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</si>
  <si>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</si>
  <si>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</si>
  <si>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</si>
  <si>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</si>
  <si>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</si>
  <si>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</si>
  <si>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</si>
  <si>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</si>
  <si>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</si>
  <si>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</si>
  <si>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</si>
  <si>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</si>
  <si>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</si>
  <si>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</si>
  <si>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</si>
  <si>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</si>
  <si>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</si>
  <si>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</si>
  <si>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</si>
  <si>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</si>
  <si>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</si>
  <si>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</si>
  <si>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</si>
  <si>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</si>
  <si>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</si>
  <si>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</si>
  <si>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</si>
  <si>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</si>
  <si>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</si>
  <si>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</si>
  <si>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</si>
  <si>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</si>
  <si>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</si>
  <si>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</si>
  <si>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</si>
  <si>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</si>
  <si>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</si>
  <si>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</si>
  <si>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</si>
  <si>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</si>
  <si>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</si>
  <si>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</si>
  <si>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</si>
  <si>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</si>
  <si>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</si>
  <si>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</si>
  <si>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</si>
  <si>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</si>
  <si>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</si>
  <si>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</si>
  <si>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</si>
  <si>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</si>
  <si>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</si>
  <si>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</si>
  <si>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</si>
  <si>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</si>
  <si>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</si>
  <si>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</si>
  <si>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</si>
  <si>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</si>
  <si>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</si>
  <si>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</si>
  <si>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</si>
  <si>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</si>
  <si>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</si>
  <si>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</si>
  <si>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</si>
  <si>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</si>
  <si>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</si>
  <si>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</si>
  <si>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</si>
  <si>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</si>
  <si>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</si>
  <si>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</si>
  <si>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</si>
  <si>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</si>
  <si>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</si>
  <si>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</si>
  <si>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</si>
  <si>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</si>
  <si>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</si>
  <si>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</si>
  <si>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</si>
  <si>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</si>
  <si>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</si>
  <si>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</si>
  <si>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</si>
  <si>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</si>
  <si>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</si>
  <si>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</si>
  <si>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</si>
  <si>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</si>
  <si>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</si>
  <si>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</si>
  <si>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</si>
  <si>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</si>
  <si>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</si>
  <si>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</si>
  <si>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</si>
  <si>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</si>
  <si>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</si>
  <si>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</si>
  <si>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</si>
  <si>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</si>
  <si>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</si>
  <si>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</si>
  <si>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</si>
  <si>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</si>
  <si>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</si>
  <si>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</si>
  <si>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</si>
  <si>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</si>
  <si>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</si>
  <si>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</si>
  <si>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</si>
  <si>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</si>
  <si>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</si>
  <si>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</si>
  <si>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</si>
  <si>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</si>
  <si>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</si>
  <si>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</si>
  <si>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</si>
  <si>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</si>
  <si>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</si>
  <si>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</si>
  <si>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</si>
  <si>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</si>
  <si>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</si>
  <si>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</si>
  <si>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</si>
  <si>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</si>
  <si>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</si>
  <si>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</si>
  <si>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</si>
  <si>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</si>
  <si>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</si>
  <si>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</si>
  <si>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</si>
  <si>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</si>
  <si>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</si>
  <si>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</si>
  <si>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</si>
  <si>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</si>
  <si>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</si>
  <si>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</si>
  <si>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</si>
  <si>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</si>
  <si>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</si>
  <si>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</si>
  <si>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</si>
  <si>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</si>
  <si>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</si>
  <si>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</si>
  <si>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</si>
  <si>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</si>
  <si>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</si>
  <si>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</si>
  <si>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</si>
  <si>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</si>
  <si>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</si>
  <si>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</si>
  <si>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</si>
  <si>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</si>
  <si>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</si>
  <si>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</si>
  <si>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</si>
  <si>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</si>
  <si>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</si>
  <si>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</si>
  <si>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</si>
  <si>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</si>
  <si>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</si>
  <si>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</si>
  <si>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</si>
  <si>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</si>
  <si>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</si>
  <si>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</si>
  <si>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</si>
  <si>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</si>
  <si>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</si>
  <si>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</si>
  <si>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</si>
  <si>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</si>
  <si>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</si>
  <si>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</si>
  <si>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</si>
  <si>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</si>
  <si>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</si>
  <si>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</si>
  <si>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</si>
  <si>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</si>
  <si>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</si>
  <si>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</si>
  <si>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</si>
  <si>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</si>
  <si>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</si>
  <si>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</si>
  <si>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</si>
  <si>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</si>
  <si>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</si>
  <si>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</si>
  <si>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</si>
  <si>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</si>
  <si>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</si>
  <si>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</si>
  <si>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</si>
  <si>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</si>
  <si>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</si>
  <si>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</si>
  <si>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</si>
  <si>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</si>
  <si>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</si>
  <si>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</si>
  <si>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</si>
  <si>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</si>
  <si>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</si>
  <si>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</si>
  <si>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</si>
  <si>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</si>
  <si>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</si>
  <si>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</si>
  <si>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</si>
  <si>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</si>
  <si>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</si>
  <si>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</si>
  <si>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</si>
  <si>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</si>
  <si>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</si>
  <si>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</si>
  <si>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</si>
  <si>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</si>
  <si>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</si>
  <si>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</si>
  <si>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</si>
  <si>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</si>
  <si>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</si>
  <si>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</si>
  <si>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</si>
  <si>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</si>
  <si>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</si>
  <si>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</si>
  <si>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</si>
  <si>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</si>
  <si>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</si>
  <si>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</si>
  <si>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</si>
  <si>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</si>
  <si>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</si>
  <si>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</si>
  <si>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</si>
  <si>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</si>
  <si>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</si>
  <si>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</si>
  <si>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</si>
  <si>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</si>
  <si>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</si>
  <si>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</si>
  <si>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</si>
  <si>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</si>
  <si>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</si>
  <si>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</si>
  <si>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</si>
  <si>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</si>
  <si>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</si>
  <si>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</si>
  <si>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</si>
  <si>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</si>
  <si>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</si>
  <si>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</si>
  <si>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</si>
  <si>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</si>
  <si>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</si>
  <si>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</si>
  <si>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</si>
  <si>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</si>
  <si>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</si>
  <si>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</si>
  <si>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</si>
  <si>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</si>
  <si>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</si>
  <si>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</si>
  <si>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</si>
  <si>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</si>
  <si>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</si>
  <si>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</si>
  <si>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</si>
  <si>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</si>
  <si>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</si>
  <si>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</si>
  <si>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</si>
  <si>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</si>
  <si>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</si>
  <si>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</si>
  <si>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</si>
  <si>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</si>
  <si>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</si>
  <si>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</si>
  <si>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</si>
  <si>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</si>
  <si>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</si>
  <si>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</si>
  <si>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</si>
  <si>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</si>
  <si>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</si>
  <si>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</si>
  <si>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</si>
  <si>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</si>
  <si>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</si>
  <si>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</si>
  <si>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</si>
  <si>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</si>
  <si>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</si>
  <si>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</si>
  <si>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</si>
  <si>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</si>
  <si>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</si>
  <si>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</si>
  <si>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</si>
  <si>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</si>
  <si>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</si>
  <si>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</si>
  <si>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</si>
  <si>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</si>
  <si>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</si>
  <si>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</si>
  <si>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</si>
  <si>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</si>
  <si>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</si>
  <si>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</si>
  <si>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</si>
  <si>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</si>
  <si>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</si>
  <si>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</si>
  <si>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</si>
  <si>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</si>
  <si>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</si>
  <si>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</si>
  <si>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</si>
  <si>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</si>
  <si>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</si>
  <si>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</si>
  <si>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</si>
  <si>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</si>
  <si>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</si>
  <si>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</si>
  <si>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</si>
  <si>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</si>
  <si>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</si>
  <si>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</si>
  <si>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</si>
  <si>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</si>
  <si>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</si>
  <si>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</si>
  <si>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</si>
  <si>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</si>
  <si>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</si>
  <si>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</si>
  <si>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</si>
  <si>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</si>
  <si>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</si>
  <si>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</si>
  <si>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</si>
  <si>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</si>
  <si>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</si>
  <si>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</si>
  <si>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</si>
  <si>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</si>
  <si>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</si>
  <si>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</si>
  <si>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</si>
  <si>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</si>
  <si>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</si>
  <si>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</si>
  <si>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</si>
  <si>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</si>
  <si>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</si>
  <si>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</si>
  <si>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</si>
  <si>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</si>
  <si>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</si>
  <si>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</si>
  <si>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</si>
  <si>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</si>
  <si>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</si>
  <si>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</si>
  <si>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</si>
  <si>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</si>
  <si>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</si>
  <si>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</si>
  <si>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</si>
  <si>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</si>
  <si>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</si>
  <si>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</si>
  <si>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</si>
  <si>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</si>
  <si>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</si>
  <si>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</si>
  <si>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</si>
  <si>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</si>
  <si>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</si>
  <si>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</si>
  <si>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</si>
  <si>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</si>
  <si>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</si>
  <si>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</si>
  <si>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</si>
  <si>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</si>
  <si>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</si>
  <si>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</si>
  <si>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</si>
  <si>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</si>
  <si>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</si>
  <si>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</si>
  <si>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</si>
  <si>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</si>
  <si>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</si>
  <si>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</si>
  <si>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</si>
  <si>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</si>
  <si>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</si>
  <si>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</si>
  <si>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</si>
  <si>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</si>
  <si>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</si>
  <si>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</si>
  <si>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</si>
  <si>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</si>
  <si>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</si>
  <si>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</si>
  <si>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</si>
  <si>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</si>
  <si>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</si>
  <si>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</si>
  <si>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</si>
  <si>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</si>
  <si>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</si>
  <si>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</si>
  <si>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</si>
  <si>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</si>
  <si>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</si>
  <si>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</si>
  <si>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</si>
  <si>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</si>
  <si>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</si>
  <si>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</si>
  <si>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</si>
  <si>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</si>
  <si>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</si>
  <si>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</si>
  <si>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</si>
  <si>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</si>
  <si>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</si>
  <si>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</si>
  <si>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</si>
  <si>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</si>
  <si>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</si>
  <si>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</si>
  <si>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</si>
  <si>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</si>
  <si>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</si>
  <si>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</si>
  <si>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</si>
  <si>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</si>
  <si>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</si>
  <si>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</si>
  <si>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</si>
  <si>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</si>
  <si>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</si>
  <si>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</si>
  <si>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</si>
  <si>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</si>
  <si>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</si>
  <si>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</si>
  <si>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</si>
  <si>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</si>
  <si>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</si>
  <si>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</si>
  <si>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</si>
  <si>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</si>
  <si>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</si>
  <si>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</si>
  <si>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</si>
  <si>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</si>
  <si>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</si>
  <si>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</si>
  <si>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</si>
  <si>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</si>
  <si>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</si>
  <si>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</si>
  <si>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</si>
  <si>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</si>
  <si>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</si>
  <si>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</si>
  <si>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</si>
  <si>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</si>
  <si>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</si>
  <si>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</si>
  <si>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</si>
  <si>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</si>
  <si>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</si>
  <si>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</si>
  <si>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</si>
  <si>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</si>
  <si>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</si>
  <si>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</si>
  <si>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</si>
  <si>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</si>
  <si>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</si>
  <si>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</si>
  <si>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</si>
  <si>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</si>
  <si>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</si>
  <si>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</si>
  <si>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</si>
  <si>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</si>
  <si>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</si>
  <si>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</si>
  <si>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</si>
  <si>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</si>
  <si>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</si>
  <si>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</si>
  <si>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</si>
  <si>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</si>
  <si>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</si>
  <si>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</si>
  <si>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</si>
  <si>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</si>
  <si>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</si>
  <si>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</si>
  <si>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</si>
  <si>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</si>
  <si>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</si>
  <si>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</si>
  <si>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</si>
  <si>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</si>
  <si>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</si>
  <si>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</si>
  <si>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</si>
  <si>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</si>
  <si>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</si>
  <si>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</si>
  <si>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</si>
  <si>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</si>
  <si>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</si>
  <si>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</si>
  <si>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</si>
  <si>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</si>
  <si>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</si>
  <si>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</si>
  <si>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</si>
  <si>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</si>
  <si>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</si>
  <si>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</si>
  <si>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</si>
  <si>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</si>
  <si>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</si>
  <si>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</si>
  <si>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</si>
  <si>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</si>
  <si>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</si>
  <si>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</si>
  <si>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</si>
  <si>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</si>
  <si>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</si>
  <si>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</si>
  <si>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</si>
  <si>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</si>
  <si>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</si>
  <si>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</si>
  <si>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</si>
  <si>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</si>
  <si>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</si>
  <si>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</si>
  <si>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</si>
  <si>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</si>
  <si>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</si>
  <si>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</si>
  <si>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</si>
  <si>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</si>
  <si>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</si>
  <si>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</si>
  <si>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</si>
  <si>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</si>
  <si>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</si>
  <si>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</si>
  <si>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</si>
  <si>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</si>
  <si>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</si>
  <si>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</si>
  <si>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</si>
  <si>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</si>
  <si>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</si>
  <si>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</si>
  <si>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</si>
  <si>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</si>
  <si>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</si>
  <si>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</si>
  <si>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</si>
  <si>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</si>
  <si>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</si>
  <si>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</si>
  <si>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</si>
  <si>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</si>
  <si>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</si>
  <si>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</si>
  <si>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</si>
  <si>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</si>
  <si>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</si>
  <si>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</si>
  <si>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</si>
  <si>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</si>
  <si>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</si>
  <si>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</si>
  <si>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</si>
  <si>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</si>
  <si>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</si>
  <si>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</si>
  <si>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</si>
  <si>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</si>
  <si>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</si>
  <si>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</si>
  <si>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</si>
  <si>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</si>
  <si>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</si>
  <si>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</si>
  <si>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</si>
  <si>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</si>
  <si>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</si>
  <si>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</si>
  <si>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</si>
  <si>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</si>
  <si>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</si>
  <si>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</si>
  <si>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</si>
  <si>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</si>
  <si>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</si>
  <si>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</si>
  <si>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</si>
  <si>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</si>
  <si>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</si>
  <si>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</si>
  <si>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</si>
  <si>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</si>
  <si>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</si>
  <si>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</si>
  <si>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</si>
  <si>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</si>
  <si>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</si>
  <si>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</si>
  <si>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</si>
  <si>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</si>
  <si>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</si>
  <si>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</si>
  <si>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</si>
  <si>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</si>
  <si>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</si>
  <si>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</si>
  <si>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</si>
  <si>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</si>
  <si>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</si>
  <si>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</si>
  <si>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</si>
  <si>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</si>
  <si>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</si>
  <si>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</si>
  <si>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</si>
  <si>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</si>
  <si>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</si>
  <si>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</si>
  <si>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</si>
  <si>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</si>
  <si>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</si>
  <si>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</si>
  <si>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</si>
  <si>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</si>
  <si>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</si>
  <si>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</si>
  <si>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</si>
  <si>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</si>
  <si>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</si>
  <si>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</si>
  <si>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</si>
  <si>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</si>
  <si>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</si>
  <si>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</si>
  <si>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</si>
  <si>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</si>
  <si>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</si>
  <si>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</si>
  <si>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</si>
  <si>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</si>
  <si>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</si>
  <si>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</si>
  <si>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</si>
  <si>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</si>
  <si>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</si>
  <si>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</si>
  <si>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</si>
  <si>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</si>
  <si>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</si>
  <si>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</si>
  <si>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</si>
  <si>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</si>
  <si>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</si>
  <si>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</si>
  <si>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</si>
  <si>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</si>
  <si>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</si>
  <si>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</si>
  <si>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</si>
  <si>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</si>
  <si>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</si>
  <si>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</si>
  <si>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</si>
  <si>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</si>
  <si>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</si>
  <si>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</si>
  <si>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</si>
  <si>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</si>
  <si>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</si>
  <si>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</si>
  <si>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</si>
  <si>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</si>
  <si>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</si>
  <si>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</si>
  <si>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</si>
  <si>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</si>
  <si>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</si>
  <si>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</si>
  <si>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</si>
  <si>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</si>
  <si>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</si>
  <si>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</si>
  <si>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</si>
  <si>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</si>
  <si>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</si>
  <si>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</si>
  <si>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</si>
  <si>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</si>
  <si>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</si>
  <si>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</si>
  <si>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</si>
  <si>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</si>
  <si>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</si>
  <si>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</si>
  <si>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</si>
  <si>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</si>
  <si>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</si>
  <si>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</si>
  <si>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</si>
  <si>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</si>
  <si>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</si>
  <si>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</si>
  <si>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</si>
  <si>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</si>
  <si>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</si>
  <si>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</si>
  <si>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</si>
  <si>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</si>
  <si>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</si>
  <si>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</si>
  <si>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</si>
  <si>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</si>
  <si>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</si>
  <si>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</si>
  <si>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</si>
  <si>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</si>
  <si>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</si>
  <si>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</si>
  <si>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</si>
  <si>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</si>
  <si>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</si>
  <si>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</si>
  <si>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</si>
  <si>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</si>
  <si>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</si>
  <si>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</si>
  <si>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</si>
  <si>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</si>
  <si>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</si>
  <si>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</si>
  <si>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</si>
  <si>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</si>
  <si>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</si>
  <si>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</si>
  <si>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</si>
  <si>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</si>
  <si>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</si>
  <si>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</si>
  <si>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</si>
  <si>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</si>
  <si>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</si>
  <si>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</si>
  <si>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</si>
  <si>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</si>
  <si>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</si>
  <si>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</si>
  <si>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</si>
  <si>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</si>
  <si>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</si>
  <si>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</si>
  <si>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</si>
  <si>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</si>
  <si>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</si>
  <si>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</si>
  <si>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</si>
  <si>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</si>
  <si>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</si>
  <si>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</si>
  <si>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</si>
  <si>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</si>
  <si>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</si>
  <si>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</si>
  <si>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</si>
  <si>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</si>
  <si>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</si>
  <si>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</si>
  <si>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</si>
  <si>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</si>
  <si>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</si>
  <si>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</si>
  <si>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</si>
  <si>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</si>
  <si>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</si>
  <si>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</si>
  <si>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</si>
  <si>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</si>
  <si>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</si>
  <si>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</si>
  <si>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</si>
  <si>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</si>
  <si>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</si>
  <si>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</si>
  <si>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</si>
  <si>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</si>
  <si>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</si>
  <si>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</si>
  <si>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</si>
  <si>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</si>
  <si>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</si>
  <si>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</si>
  <si>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</si>
  <si>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</si>
  <si>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</si>
  <si>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</si>
  <si>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</si>
  <si>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</si>
  <si>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</si>
  <si>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</si>
  <si>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</si>
  <si>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</si>
  <si>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</si>
  <si>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</si>
  <si>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</si>
  <si>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</si>
  <si>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</si>
  <si>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</si>
  <si>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</si>
  <si>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</si>
  <si>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</si>
  <si>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</si>
  <si>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</si>
  <si>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</si>
  <si>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</si>
  <si>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</si>
  <si>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</si>
  <si>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</si>
  <si>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</si>
  <si>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</si>
  <si>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</si>
  <si>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</si>
  <si>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</si>
  <si>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</si>
  <si>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</si>
  <si>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</si>
  <si>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</si>
  <si>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</si>
  <si>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</si>
  <si>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</si>
  <si>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</si>
  <si>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</si>
  <si>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</si>
  <si>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</si>
  <si>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</si>
  <si>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</si>
  <si>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</si>
  <si>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</si>
  <si>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</si>
  <si>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</si>
  <si>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</si>
  <si>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</si>
  <si>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</si>
  <si>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</si>
  <si>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</si>
  <si>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</si>
  <si>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</si>
  <si>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</si>
  <si>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</si>
  <si>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</si>
  <si>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</si>
  <si>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</si>
  <si>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</si>
  <si>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</si>
  <si>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</si>
  <si>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</si>
  <si>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</si>
  <si>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</si>
  <si>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</si>
  <si>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</si>
  <si>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</si>
  <si>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</si>
  <si>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</si>
  <si>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</si>
  <si>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</si>
  <si>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</si>
  <si>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</si>
  <si>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</si>
  <si>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</si>
  <si>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</si>
  <si>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</si>
  <si>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</si>
  <si>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</si>
  <si>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</si>
  <si>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</si>
  <si>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</si>
  <si>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</si>
  <si>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</si>
  <si>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</si>
  <si>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</si>
  <si>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</si>
  <si>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</si>
  <si>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</si>
  <si>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</si>
  <si>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</si>
  <si>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</si>
  <si>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</si>
  <si>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</si>
  <si>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</si>
  <si>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</si>
  <si>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</si>
  <si>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</si>
  <si>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</si>
  <si>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</si>
  <si>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</si>
  <si>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</si>
  <si>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</si>
  <si>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</si>
  <si>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</si>
  <si>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</si>
  <si>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</si>
  <si>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</si>
  <si>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</si>
  <si>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</si>
  <si>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</si>
  <si>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</si>
  <si>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</si>
  <si>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</si>
  <si>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</si>
  <si>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</si>
  <si>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</si>
  <si>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</si>
  <si>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</si>
  <si>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</si>
  <si>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</si>
  <si>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</si>
  <si>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</si>
  <si>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</si>
  <si>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</si>
  <si>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</si>
  <si>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</si>
  <si>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</si>
  <si>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</si>
  <si>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</si>
  <si>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</si>
  <si>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</si>
  <si>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</si>
  <si>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</si>
  <si>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</si>
  <si>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</si>
  <si>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</si>
  <si>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</si>
  <si>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</si>
  <si>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</si>
  <si>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</si>
  <si>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</si>
  <si>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</si>
  <si>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</si>
  <si>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</si>
  <si>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</si>
  <si>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</si>
  <si>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</si>
  <si>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</si>
  <si>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</si>
  <si>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</si>
  <si>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</si>
  <si>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</si>
  <si>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</si>
  <si>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</si>
  <si>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</si>
  <si>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</si>
  <si>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</si>
  <si>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</si>
  <si>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</si>
  <si>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</si>
  <si>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</si>
  <si>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</si>
  <si>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</si>
  <si>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</si>
  <si>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</si>
  <si>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</si>
  <si>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</si>
  <si>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</si>
  <si>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</si>
  <si>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</si>
  <si>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</si>
  <si>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</si>
  <si>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</si>
  <si>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</si>
  <si>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</si>
  <si>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</si>
  <si>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</si>
  <si>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</si>
  <si>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</si>
  <si>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</si>
  <si>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</si>
  <si>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</si>
  <si>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</si>
  <si>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</si>
  <si>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</si>
  <si>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</si>
  <si>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</si>
  <si>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</si>
  <si>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</si>
  <si>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</si>
  <si>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</si>
  <si>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</si>
  <si>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</si>
  <si>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</si>
  <si>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</si>
  <si>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</si>
  <si>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</si>
  <si>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</si>
  <si>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</si>
  <si>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</si>
  <si>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</si>
  <si>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</si>
  <si>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</si>
  <si>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</si>
  <si>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</si>
  <si>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</si>
  <si>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</si>
  <si>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</si>
  <si>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</si>
  <si>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</si>
  <si>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</si>
  <si>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</si>
  <si>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</si>
  <si>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</si>
  <si>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</si>
  <si>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</si>
  <si>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</si>
  <si>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</si>
  <si>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</si>
  <si>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</si>
  <si>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</si>
  <si>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</si>
  <si>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</si>
  <si>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</si>
  <si>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</si>
  <si>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</si>
  <si>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</si>
  <si>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</si>
  <si>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</si>
  <si>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</si>
  <si>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</si>
  <si>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</si>
  <si>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</si>
  <si>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</si>
  <si>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</si>
  <si>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</si>
  <si>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</si>
  <si>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</si>
  <si>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</si>
  <si>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</si>
  <si>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</si>
  <si>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</si>
  <si>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</si>
  <si>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</si>
  <si>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</si>
  <si>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</si>
  <si>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</si>
  <si>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</si>
  <si>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</si>
  <si>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</si>
  <si>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</si>
  <si>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</si>
  <si>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</si>
  <si>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</si>
  <si>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</si>
  <si>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</si>
  <si>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</si>
  <si>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</si>
  <si>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</si>
  <si>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</si>
  <si>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</si>
  <si>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</si>
  <si>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</si>
  <si>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</si>
  <si>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</si>
  <si>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</si>
  <si>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</si>
  <si>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</si>
  <si>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</si>
  <si>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</si>
  <si>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</si>
  <si>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</si>
  <si>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</si>
  <si>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</si>
  <si>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</si>
  <si>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</si>
  <si>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</si>
  <si>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</si>
  <si>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</si>
  <si>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</si>
  <si>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</si>
  <si>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</si>
  <si>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</si>
  <si>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</si>
  <si>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</si>
  <si>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</si>
  <si>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</si>
  <si>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</si>
  <si>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</si>
  <si>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</si>
  <si>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</si>
  <si>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</si>
  <si>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</si>
  <si>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</si>
  <si>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</si>
  <si>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</si>
  <si>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</si>
  <si>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</si>
  <si>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</si>
  <si>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</si>
  <si>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</si>
  <si>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</si>
  <si>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</si>
  <si>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</si>
  <si>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</si>
  <si>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</si>
  <si>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</si>
  <si>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</si>
  <si>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</si>
  <si>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</si>
  <si>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</si>
  <si>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</si>
  <si>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</si>
  <si>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</si>
  <si>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</si>
  <si>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</si>
  <si>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</si>
  <si>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</si>
  <si>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</si>
  <si>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</si>
  <si>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</si>
  <si>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</si>
  <si>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</si>
  <si>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</si>
  <si>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</si>
  <si>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</si>
  <si>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</si>
  <si>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</si>
  <si>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</si>
  <si>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</si>
  <si>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</si>
  <si>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</si>
  <si>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</si>
  <si>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</si>
  <si>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</si>
  <si>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</si>
  <si>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</si>
  <si>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</si>
  <si>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</si>
  <si>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</si>
  <si>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</si>
  <si>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</si>
  <si>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</si>
  <si>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</si>
  <si>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</si>
  <si>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</si>
  <si>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</si>
  <si>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</si>
  <si>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</si>
  <si>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</si>
  <si>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</si>
  <si>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</si>
  <si>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</si>
  <si>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</si>
  <si>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</si>
  <si>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</si>
  <si>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</si>
  <si>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</si>
  <si>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</si>
  <si>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</si>
  <si>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</si>
  <si>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</si>
  <si>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</si>
  <si>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</si>
  <si>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</si>
  <si>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</si>
  <si>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</si>
  <si>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</si>
  <si>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</si>
  <si>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</si>
  <si>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</si>
  <si>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</si>
  <si>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</si>
  <si>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</si>
  <si>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</si>
  <si>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</si>
  <si>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</si>
  <si>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</si>
  <si>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</si>
  <si>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</si>
  <si>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</si>
  <si>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</si>
  <si>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</si>
  <si>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</si>
  <si>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</si>
  <si>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</si>
  <si>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</si>
  <si>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</si>
  <si>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</si>
  <si>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</si>
  <si>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</si>
  <si>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</si>
  <si>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</si>
  <si>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</si>
  <si>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</si>
  <si>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</si>
  <si>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</si>
  <si>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</si>
  <si>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</si>
  <si>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</si>
  <si>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</si>
  <si>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</si>
  <si>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</si>
  <si>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</si>
  <si>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</si>
  <si>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</si>
  <si>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</si>
  <si>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</si>
  <si>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</si>
  <si>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</si>
  <si>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</si>
  <si>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</si>
  <si>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</si>
  <si>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</si>
  <si>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</si>
  <si>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</si>
  <si>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</si>
  <si>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</si>
  <si>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</si>
  <si>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</si>
  <si>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</si>
  <si>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</si>
  <si>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</si>
  <si>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</si>
  <si>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</si>
  <si>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</si>
  <si>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</si>
  <si>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</si>
  <si>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</si>
  <si>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</si>
  <si>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</si>
  <si>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</si>
  <si>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</si>
  <si>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</si>
  <si>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</si>
  <si>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</si>
  <si>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</si>
  <si>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</si>
  <si>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</si>
  <si>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</si>
  <si>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</si>
  <si>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</si>
  <si>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</si>
  <si>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</si>
  <si>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</si>
  <si>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</si>
  <si>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</si>
  <si>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</si>
  <si>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</si>
  <si>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</si>
  <si>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</si>
  <si>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</si>
  <si>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</si>
  <si>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</si>
  <si>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</si>
  <si>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</si>
  <si>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</si>
  <si>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</si>
  <si>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</si>
  <si>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</si>
  <si>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</si>
  <si>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</si>
  <si>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</si>
  <si>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</si>
  <si>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</si>
  <si>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</si>
  <si>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</si>
  <si>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</si>
  <si>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</si>
  <si>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</si>
  <si>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</si>
  <si>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</si>
  <si>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</si>
  <si>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</si>
  <si>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</si>
  <si>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</si>
  <si>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</si>
  <si>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</si>
  <si>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</si>
  <si>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</si>
  <si>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</si>
  <si>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</si>
  <si>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</si>
  <si>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</si>
  <si>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</si>
  <si>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</si>
  <si>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</si>
  <si>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</si>
  <si>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</si>
  <si>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</si>
  <si>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</si>
  <si>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</si>
  <si>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</si>
  <si>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</si>
  <si>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</si>
  <si>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</si>
  <si>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</si>
  <si>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</si>
  <si>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</si>
  <si>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</si>
  <si>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</si>
  <si>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</si>
  <si>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</si>
  <si>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</si>
  <si>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</si>
  <si>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</si>
  <si>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</si>
  <si>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</si>
  <si>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</si>
  <si>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</si>
  <si>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</si>
  <si>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</si>
  <si>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</si>
  <si>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</si>
  <si>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</si>
  <si>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</si>
  <si>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</si>
  <si>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</si>
  <si>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</si>
  <si>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</si>
  <si>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</si>
  <si>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</si>
  <si>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</si>
  <si>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</si>
  <si>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</si>
  <si>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</si>
  <si>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</si>
  <si>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</si>
  <si>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</si>
  <si>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</si>
  <si>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</si>
  <si>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</si>
  <si>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</si>
  <si>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</si>
  <si>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</si>
  <si>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</si>
  <si>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</si>
  <si>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</si>
  <si>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</si>
  <si>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</si>
  <si>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</si>
  <si>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</si>
  <si>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</si>
  <si>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</si>
  <si>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</si>
  <si>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</si>
  <si>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</si>
  <si>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</si>
  <si>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</si>
  <si>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</si>
  <si>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</si>
  <si>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</si>
  <si>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</si>
  <si>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</si>
  <si>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</si>
  <si>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</si>
  <si>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</si>
  <si>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</si>
  <si>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</si>
  <si>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</si>
  <si>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</si>
  <si>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</si>
  <si>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</si>
  <si>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</si>
  <si>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</si>
  <si>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</si>
  <si>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</si>
  <si>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</si>
  <si>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</si>
  <si>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</si>
  <si>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</si>
  <si>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</si>
  <si>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</si>
  <si>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</si>
  <si>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</si>
  <si>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</si>
  <si>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</si>
  <si>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</si>
  <si>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</si>
  <si>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</si>
  <si>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</si>
  <si>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</si>
  <si>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</si>
  <si>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</si>
  <si>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</si>
  <si>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</si>
  <si>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</si>
  <si>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</si>
  <si>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</si>
  <si>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</si>
  <si>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</si>
  <si>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</si>
  <si>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</si>
  <si>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</si>
  <si>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</si>
  <si>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</si>
  <si>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</si>
  <si>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</si>
  <si>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</si>
  <si>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</si>
  <si>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</si>
  <si>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</si>
  <si>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</si>
  <si>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</si>
  <si>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</si>
  <si>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</si>
  <si>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</si>
  <si>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</si>
  <si>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</si>
  <si>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</si>
  <si>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</si>
  <si>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</si>
  <si>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</si>
  <si>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</si>
  <si>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</si>
  <si>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</si>
  <si>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</si>
  <si>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</si>
  <si>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</si>
  <si>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</si>
  <si>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</si>
  <si>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</si>
  <si>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</si>
  <si>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</si>
  <si>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</si>
  <si>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</si>
  <si>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</si>
  <si>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</si>
  <si>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</si>
  <si>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</si>
  <si>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</si>
  <si>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</si>
  <si>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</si>
  <si>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</si>
  <si>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</si>
  <si>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</si>
  <si>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</si>
  <si>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</si>
  <si>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</si>
  <si>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</si>
  <si>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</si>
  <si>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</si>
  <si>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</si>
  <si>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</si>
  <si>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</si>
  <si>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</si>
  <si>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</si>
  <si>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</si>
  <si>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</si>
  <si>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</si>
  <si>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</si>
  <si>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</si>
  <si>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</si>
  <si>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</si>
  <si>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</si>
  <si>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</si>
  <si>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</si>
  <si>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</si>
  <si>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</si>
  <si>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</si>
  <si>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</si>
  <si>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</si>
  <si>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</si>
  <si>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</si>
  <si>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</si>
  <si>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</si>
  <si>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</si>
  <si>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</si>
  <si>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</si>
  <si>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</si>
  <si>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</si>
  <si>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</si>
  <si>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</si>
  <si>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</si>
  <si>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</si>
  <si>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</si>
  <si>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</si>
  <si>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</si>
  <si>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</si>
  <si>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</si>
  <si>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</si>
  <si>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</si>
  <si>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</si>
  <si>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</si>
  <si>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</si>
  <si>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</si>
  <si>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</si>
  <si>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</si>
  <si>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</si>
  <si>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</si>
  <si>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</si>
  <si>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</si>
  <si>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</si>
  <si>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</si>
  <si>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</si>
  <si>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</si>
  <si>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</si>
  <si>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</si>
  <si>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</si>
  <si>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</si>
  <si>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</si>
  <si>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</si>
  <si>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</si>
  <si>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</si>
  <si>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</si>
  <si>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</si>
  <si>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</si>
  <si>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</si>
  <si>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</si>
  <si>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</si>
  <si>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</si>
  <si>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</si>
  <si>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</si>
  <si>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</si>
  <si>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</si>
  <si>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</si>
  <si>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</si>
  <si>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</si>
  <si>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</si>
  <si>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</si>
  <si>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</si>
  <si>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</si>
  <si>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</si>
  <si>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</si>
  <si>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</si>
  <si>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</si>
  <si>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</si>
  <si>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</si>
  <si>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</si>
  <si>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</si>
  <si>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</si>
  <si>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</si>
  <si>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</si>
  <si>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</si>
  <si>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</si>
  <si>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</si>
  <si>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</si>
  <si>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</si>
  <si>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</si>
  <si>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</si>
  <si>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</si>
  <si>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</si>
  <si>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</si>
  <si>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</si>
  <si>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</si>
  <si>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</si>
  <si>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</si>
  <si>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</si>
  <si>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</si>
  <si>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</si>
  <si>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</si>
  <si>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</si>
  <si>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</si>
  <si>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</si>
  <si>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</si>
  <si>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</si>
  <si>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</si>
  <si>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</si>
  <si>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</si>
  <si>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</si>
  <si>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</si>
  <si>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</si>
  <si>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</si>
  <si>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</si>
  <si>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</si>
  <si>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</si>
  <si>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</si>
  <si>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</si>
  <si>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</si>
  <si>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</si>
  <si>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</si>
  <si>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</si>
  <si>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</si>
  <si>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</si>
  <si>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</si>
  <si>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</si>
  <si>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</si>
  <si>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</si>
  <si>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</si>
  <si>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</si>
  <si>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</si>
  <si>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</si>
  <si>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</si>
  <si>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</si>
  <si>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</si>
  <si>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</si>
  <si>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</si>
  <si>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</si>
  <si>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</si>
  <si>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</si>
  <si>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</si>
  <si>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</si>
  <si>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</si>
  <si>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</si>
  <si>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</si>
  <si>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</si>
  <si>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</si>
  <si>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</si>
  <si>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</si>
  <si>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</si>
  <si>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</si>
  <si>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</si>
  <si>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</si>
  <si>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</si>
  <si>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</si>
  <si>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</si>
  <si>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</si>
  <si>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</si>
  <si>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</si>
  <si>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</si>
  <si>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</si>
  <si>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</si>
  <si>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</si>
  <si>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</si>
  <si>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</si>
  <si>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</si>
  <si>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</si>
  <si>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</si>
  <si>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</si>
  <si>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</si>
  <si>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</si>
  <si>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</si>
  <si>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</si>
  <si>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</si>
  <si>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</si>
  <si>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</si>
  <si>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</si>
  <si>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</si>
  <si>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</si>
  <si>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</si>
  <si>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</si>
  <si>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</si>
  <si>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</si>
  <si>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</si>
  <si>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</si>
  <si>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</si>
  <si>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</si>
  <si>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</si>
  <si>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</si>
  <si>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</si>
  <si>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</si>
  <si>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</si>
  <si>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</si>
  <si>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</si>
  <si>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</si>
  <si>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</si>
  <si>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</si>
  <si>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</si>
  <si>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</si>
  <si>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</si>
  <si>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</si>
  <si>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</si>
  <si>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</si>
  <si>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</si>
  <si>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</si>
  <si>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</si>
  <si>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</si>
  <si>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</si>
  <si>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</si>
  <si>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</si>
  <si>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</si>
  <si>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</si>
  <si>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</si>
  <si>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</si>
  <si>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</si>
  <si>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</si>
  <si>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</si>
  <si>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</si>
  <si>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</si>
  <si>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</si>
  <si>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</si>
  <si>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</si>
  <si>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</si>
  <si>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</si>
  <si>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</si>
  <si>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</si>
  <si>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</si>
  <si>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</si>
  <si>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</si>
  <si>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</si>
  <si>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</si>
  <si>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</si>
  <si>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</si>
  <si>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</si>
  <si>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</si>
  <si>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</si>
  <si>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</si>
  <si>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</si>
  <si>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</si>
  <si>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</si>
  <si>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</si>
  <si>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</si>
  <si>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</si>
  <si>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</si>
  <si>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</si>
  <si>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</si>
  <si>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</si>
  <si>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</si>
  <si>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</si>
  <si>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</si>
  <si>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</si>
  <si>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</si>
  <si>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</si>
  <si>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</si>
  <si>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</si>
  <si>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</si>
  <si>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</si>
  <si>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</si>
  <si>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</si>
  <si>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</si>
  <si>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</si>
  <si>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</si>
  <si>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</si>
  <si>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</si>
  <si>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</si>
  <si>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</si>
  <si>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</si>
  <si>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</si>
  <si>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</si>
  <si>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</si>
  <si>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</si>
  <si>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</si>
  <si>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</si>
  <si>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</si>
  <si>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</si>
  <si>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</si>
  <si>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</si>
  <si>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</si>
  <si>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</si>
  <si>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</si>
  <si>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</si>
  <si>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</si>
  <si>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</si>
  <si>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</si>
  <si>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</si>
  <si>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</si>
  <si>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</si>
  <si>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</si>
  <si>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</si>
  <si>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</si>
  <si>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</si>
  <si>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</si>
  <si>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</si>
  <si>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</si>
  <si>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</si>
  <si>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</si>
  <si>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</si>
  <si>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</si>
  <si>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</si>
  <si>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</si>
  <si>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</si>
  <si>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</si>
  <si>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</si>
  <si>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</si>
  <si>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</si>
  <si>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</si>
  <si>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</si>
  <si>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</si>
  <si>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</si>
  <si>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</si>
  <si>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</si>
  <si>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</si>
  <si>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</si>
  <si>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</si>
  <si>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</si>
  <si>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</si>
  <si>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</si>
  <si>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</si>
  <si>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</si>
  <si>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</si>
  <si>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</si>
  <si>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</si>
  <si>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</si>
  <si>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</si>
  <si>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</si>
  <si>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</si>
  <si>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</si>
  <si>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</si>
  <si>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</si>
  <si>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</si>
  <si>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</si>
  <si>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</si>
  <si>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</si>
  <si>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</si>
  <si>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</si>
  <si>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</si>
  <si>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</si>
  <si>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</si>
  <si>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</si>
  <si>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</si>
  <si>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</si>
  <si>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</si>
  <si>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</si>
  <si>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</si>
  <si>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</si>
  <si>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</si>
  <si>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</si>
  <si>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</si>
  <si>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</si>
  <si>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</si>
  <si>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</si>
  <si>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</si>
  <si>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</si>
  <si>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</si>
  <si>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</si>
  <si>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</si>
  <si>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</si>
  <si>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</si>
  <si>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</si>
  <si>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</si>
  <si>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</si>
  <si>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</si>
  <si>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</si>
  <si>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</si>
  <si>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</si>
  <si>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</si>
  <si>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</si>
  <si>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</si>
  <si>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</si>
  <si>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</si>
  <si>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</si>
  <si>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</si>
  <si>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</si>
  <si>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</si>
  <si>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</si>
  <si>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</si>
  <si>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</si>
  <si>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</si>
  <si>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</si>
  <si>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</si>
  <si>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</si>
  <si>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</si>
  <si>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</si>
  <si>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</si>
  <si>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</si>
  <si>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</si>
  <si>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</si>
  <si>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</si>
  <si>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</si>
  <si>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</si>
  <si>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</si>
  <si>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</si>
  <si>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</si>
  <si>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</si>
  <si>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</si>
  <si>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</si>
  <si>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</si>
  <si>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</si>
  <si>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</si>
  <si>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</si>
  <si>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</si>
  <si>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</si>
  <si>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</si>
  <si>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</si>
  <si>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</si>
  <si>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</si>
  <si>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</si>
  <si>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</si>
  <si>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</si>
  <si>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</si>
  <si>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</si>
  <si>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</si>
  <si>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</si>
  <si>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</si>
  <si>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</si>
  <si>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</si>
  <si>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</si>
  <si>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</si>
  <si>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</si>
  <si>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</si>
  <si>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</si>
  <si>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</si>
  <si>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</si>
  <si>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</si>
  <si>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</si>
  <si>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</si>
  <si>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</si>
  <si>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</si>
  <si>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</si>
  <si>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</si>
  <si>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</si>
  <si>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</si>
  <si>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</si>
  <si>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</si>
  <si>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</si>
  <si>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</si>
  <si>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</si>
  <si>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</si>
  <si>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</si>
  <si>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</si>
  <si>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</si>
  <si>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</si>
  <si>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</si>
  <si>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</si>
  <si>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</si>
  <si>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</si>
  <si>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</si>
  <si>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</si>
  <si>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</si>
  <si>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</si>
  <si>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</si>
  <si>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</si>
  <si>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</si>
  <si>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</si>
  <si>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</si>
  <si>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</si>
  <si>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</si>
  <si>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</si>
  <si>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</si>
  <si>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</si>
  <si>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</si>
  <si>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</si>
  <si>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</si>
  <si>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</si>
  <si>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</si>
  <si>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</si>
  <si>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</si>
  <si>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</si>
  <si>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</si>
  <si>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</si>
  <si>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</si>
  <si>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</si>
  <si>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</si>
  <si>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</si>
  <si>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</si>
  <si>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</si>
  <si>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</si>
  <si>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</si>
  <si>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</si>
  <si>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</si>
  <si>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</si>
  <si>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</si>
  <si>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</si>
  <si>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</si>
  <si>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</si>
  <si>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</si>
  <si>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</si>
  <si>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</si>
  <si>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</si>
  <si>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</si>
  <si>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</si>
  <si>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</si>
  <si>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</si>
  <si>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</si>
  <si>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</si>
  <si>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</si>
  <si>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</si>
  <si>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</si>
  <si>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</si>
  <si>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</si>
  <si>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</si>
  <si>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</si>
  <si>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</si>
  <si>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</si>
  <si>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</si>
  <si>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</si>
  <si>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</si>
  <si>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</si>
  <si>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</si>
  <si>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</si>
  <si>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</si>
  <si>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</si>
  <si>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</si>
  <si>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</si>
  <si>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</si>
  <si>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</si>
  <si>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</si>
  <si>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</si>
  <si>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</si>
  <si>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</si>
  <si>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</si>
  <si>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</si>
  <si>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</si>
  <si>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</si>
  <si>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</si>
  <si>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</si>
  <si>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</si>
  <si>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</si>
  <si>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</si>
  <si>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</si>
  <si>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</si>
  <si>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</si>
  <si>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</si>
  <si>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</si>
  <si>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</si>
  <si>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</si>
  <si>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</si>
  <si>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</si>
  <si>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</si>
  <si>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</si>
  <si>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</si>
  <si>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</si>
  <si>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</si>
  <si>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</si>
  <si>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</si>
  <si>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</si>
  <si>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</si>
  <si>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</si>
  <si>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</si>
  <si>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</si>
  <si>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</si>
  <si>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</si>
  <si>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</si>
  <si>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</si>
  <si>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</si>
  <si>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</si>
  <si>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</si>
  <si>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</si>
  <si>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</si>
  <si>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</si>
  <si>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</si>
  <si>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</si>
  <si>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</si>
  <si>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</si>
  <si>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</si>
  <si>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</si>
  <si>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</si>
  <si>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</si>
  <si>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</si>
  <si>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</si>
  <si>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</si>
  <si>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</si>
  <si>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</si>
  <si>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</si>
  <si>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</si>
  <si>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</si>
  <si>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</si>
  <si>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</si>
  <si>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</si>
  <si>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</si>
  <si>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</si>
  <si>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</si>
  <si>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</si>
  <si>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</si>
  <si>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</si>
  <si>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</si>
  <si>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</si>
  <si>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</si>
  <si>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</si>
  <si>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</si>
  <si>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</si>
  <si>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</si>
  <si>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</si>
  <si>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</si>
  <si>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</si>
  <si>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</si>
  <si>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</si>
  <si>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</si>
  <si>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</si>
  <si>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</si>
  <si>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</si>
  <si>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</si>
  <si>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</si>
  <si>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</si>
  <si>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</si>
  <si>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</si>
  <si>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</si>
  <si>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</si>
  <si>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</si>
  <si>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</si>
  <si>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</si>
  <si>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</si>
  <si>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</si>
  <si>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</si>
  <si>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</si>
  <si>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</si>
  <si>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</si>
  <si>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</si>
  <si>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</si>
  <si>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</si>
  <si>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</si>
  <si>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</si>
  <si>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</si>
  <si>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</si>
  <si>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</si>
  <si>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</si>
  <si>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</si>
  <si>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</si>
  <si>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</si>
  <si>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</si>
  <si>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</si>
  <si>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</si>
  <si>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</si>
  <si>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</si>
  <si>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</si>
  <si>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</si>
  <si>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</si>
  <si>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</si>
  <si>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</si>
  <si>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</si>
  <si>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</si>
  <si>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</si>
  <si>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</si>
  <si>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</si>
  <si>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</si>
  <si>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</si>
  <si>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</si>
  <si>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</si>
  <si>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</si>
  <si>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</si>
  <si>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</si>
  <si>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</si>
  <si>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</si>
  <si>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</si>
  <si>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</si>
  <si>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</si>
  <si>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</si>
  <si>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</si>
  <si>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</si>
  <si>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</si>
  <si>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</si>
  <si>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</si>
  <si>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</si>
  <si>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</si>
  <si>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</si>
  <si>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</si>
  <si>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</si>
  <si>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</si>
  <si>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</si>
  <si>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</si>
  <si>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</si>
  <si>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</si>
  <si>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</si>
  <si>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</si>
  <si>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</si>
  <si>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</si>
  <si>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</si>
  <si>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</si>
  <si>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</si>
  <si>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</si>
  <si>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</si>
  <si>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</si>
  <si>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</si>
  <si>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</si>
  <si>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</si>
  <si>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</si>
  <si>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</si>
  <si>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</si>
  <si>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</si>
  <si>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</si>
  <si>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</si>
  <si>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</si>
  <si>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</si>
  <si>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</si>
  <si>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</si>
  <si>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</si>
  <si>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</si>
  <si>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</si>
  <si>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</si>
  <si>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</si>
  <si>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</si>
  <si>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</si>
  <si>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</si>
  <si>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</si>
  <si>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</si>
  <si>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</si>
  <si>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</si>
  <si>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</si>
  <si>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</si>
  <si>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</si>
  <si>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</si>
  <si>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</si>
  <si>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</si>
  <si>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</si>
  <si>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</si>
  <si>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</si>
  <si>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</si>
  <si>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</si>
  <si>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</si>
  <si>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</si>
  <si>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</si>
  <si>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</si>
  <si>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</si>
  <si>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</si>
  <si>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</si>
  <si>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</si>
  <si>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</si>
  <si>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</si>
  <si>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</si>
  <si>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</si>
  <si>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</si>
  <si>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</si>
  <si>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</si>
  <si>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</si>
  <si>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</si>
  <si>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</si>
  <si>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</si>
  <si>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</si>
  <si>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</si>
  <si>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</si>
  <si>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</si>
  <si>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</si>
  <si>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</si>
  <si>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</si>
  <si>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</si>
  <si>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</si>
  <si>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</si>
  <si>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</si>
  <si>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</si>
  <si>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</si>
  <si>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</si>
  <si>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</si>
  <si>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</si>
  <si>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</si>
  <si>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</si>
  <si>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</si>
  <si>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</si>
  <si>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</si>
  <si>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</si>
  <si>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</si>
  <si>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</si>
  <si>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</si>
  <si>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</si>
  <si>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</si>
  <si>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</si>
  <si>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</si>
  <si>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</si>
  <si>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</si>
  <si>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</si>
  <si>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</si>
  <si>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</si>
  <si>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</si>
  <si>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</si>
  <si>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</si>
  <si>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</si>
  <si>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</si>
  <si>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</si>
  <si>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</si>
  <si>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</si>
  <si>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</si>
  <si>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</si>
  <si>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</si>
  <si>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</si>
  <si>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</si>
  <si>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</si>
  <si>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</si>
  <si>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</si>
  <si>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</si>
  <si>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</si>
  <si>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</si>
  <si>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</si>
  <si>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</si>
  <si>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</si>
  <si>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</si>
  <si>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</si>
  <si>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</si>
  <si>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</si>
  <si>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</si>
  <si>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</si>
  <si>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</si>
  <si>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</si>
  <si>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</si>
  <si>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</si>
  <si>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</si>
  <si>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</si>
  <si>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</si>
  <si>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</si>
  <si>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</si>
  <si>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</si>
  <si>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</si>
  <si>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</si>
  <si>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</si>
  <si>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</si>
  <si>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</si>
  <si>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</si>
  <si>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</si>
  <si>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</si>
  <si>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</si>
  <si>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</si>
  <si>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</si>
  <si>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</si>
  <si>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</si>
  <si>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</si>
  <si>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</si>
  <si>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</si>
  <si>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</si>
  <si>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</si>
  <si>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</si>
  <si>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</si>
  <si>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</si>
  <si>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</si>
  <si>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</si>
  <si>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</si>
  <si>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</si>
  <si>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</si>
  <si>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</si>
  <si>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</si>
  <si>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</si>
  <si>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</si>
  <si>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</si>
  <si>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</si>
  <si>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</si>
  <si>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</si>
  <si>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</si>
  <si>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</si>
  <si>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</si>
  <si>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</si>
  <si>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</si>
  <si>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</si>
  <si>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</si>
  <si>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</si>
  <si>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</si>
  <si>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</si>
  <si>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</si>
  <si>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</si>
  <si>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</si>
  <si>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</si>
  <si>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</si>
  <si>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</si>
  <si>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</si>
  <si>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</si>
  <si>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</si>
  <si>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</si>
  <si>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</si>
  <si>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</si>
  <si>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</si>
  <si>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</si>
  <si>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</si>
  <si>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</si>
  <si>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</si>
  <si>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</si>
  <si>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</si>
  <si>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</si>
  <si>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</si>
  <si>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</si>
  <si>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</si>
  <si>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</si>
  <si>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</si>
  <si>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</si>
  <si>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</si>
  <si>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</si>
  <si>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</si>
  <si>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</si>
  <si>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</si>
  <si>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</si>
  <si>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</si>
  <si>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</si>
  <si>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</si>
  <si>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</si>
  <si>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</si>
  <si>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</si>
  <si>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</si>
  <si>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</si>
  <si>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</si>
  <si>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</si>
  <si>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</si>
  <si>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</si>
  <si>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</si>
  <si>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</si>
  <si>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</si>
  <si>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</si>
  <si>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</si>
  <si>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</si>
  <si>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</si>
  <si>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</si>
  <si>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</si>
  <si>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</si>
  <si>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</si>
  <si>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</si>
  <si>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</si>
  <si>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</si>
  <si>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</si>
  <si>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</si>
  <si>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</si>
  <si>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</si>
  <si>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</si>
  <si>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</si>
  <si>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</si>
  <si>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</si>
  <si>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</si>
  <si>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</si>
  <si>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</si>
  <si>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</si>
  <si>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</si>
  <si>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</si>
  <si>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</si>
  <si>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</si>
  <si>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</si>
  <si>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</si>
  <si>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</si>
  <si>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</si>
  <si>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</si>
  <si>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</si>
  <si>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</si>
  <si>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</si>
  <si>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</si>
  <si>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</si>
  <si>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</si>
  <si>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</si>
  <si>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</si>
  <si>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</si>
  <si>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</si>
  <si>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</si>
  <si>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</si>
  <si>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</si>
  <si>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</si>
  <si>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</si>
  <si>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</si>
  <si>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</si>
  <si>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</si>
  <si>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</si>
  <si>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</si>
  <si>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</si>
  <si>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</si>
  <si>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</si>
  <si>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</si>
  <si>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</si>
  <si>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</si>
  <si>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</si>
  <si>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</si>
  <si>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</si>
  <si>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</si>
  <si>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</si>
  <si>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</si>
  <si>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</si>
  <si>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</si>
  <si>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</si>
  <si>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</si>
  <si>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</si>
  <si>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</si>
  <si>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</si>
  <si>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</si>
  <si>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</si>
  <si>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</si>
  <si>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</si>
  <si>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</si>
  <si>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</si>
  <si>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</si>
  <si>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</si>
  <si>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</si>
  <si>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</si>
  <si>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</si>
  <si>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</si>
  <si>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</si>
  <si>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</si>
  <si>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</si>
  <si>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</si>
  <si>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</si>
  <si>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</si>
  <si>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</si>
  <si>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</si>
  <si>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</si>
  <si>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</si>
  <si>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</si>
  <si>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</si>
  <si>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</si>
  <si>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</si>
  <si>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</si>
  <si>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</si>
  <si>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</si>
  <si>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</si>
  <si>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</si>
  <si>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</si>
  <si>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</si>
  <si>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</si>
  <si>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</si>
  <si>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</si>
  <si>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</si>
  <si>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</si>
  <si>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</si>
  <si>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</si>
  <si>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</si>
  <si>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</si>
  <si>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</si>
  <si>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</si>
  <si>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</si>
  <si>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</si>
  <si>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</si>
  <si>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</si>
  <si>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</si>
  <si>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</si>
  <si>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</si>
  <si>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</si>
  <si>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</si>
  <si>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</si>
  <si>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</si>
  <si>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</si>
  <si>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</si>
  <si>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</si>
  <si>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</si>
  <si>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</si>
  <si>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</si>
  <si>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</si>
  <si>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</si>
  <si>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</si>
  <si>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</si>
  <si>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</si>
  <si>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</si>
  <si>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</si>
  <si>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</si>
  <si>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</si>
  <si>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</si>
  <si>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</si>
  <si>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</si>
  <si>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</si>
  <si>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</si>
  <si>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</si>
  <si>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</si>
  <si>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</si>
  <si>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</si>
  <si>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</si>
  <si>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</si>
  <si>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</si>
  <si>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</si>
  <si>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</si>
  <si>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</si>
  <si>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</si>
  <si>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</si>
  <si>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</si>
  <si>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</si>
  <si>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</si>
  <si>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</si>
  <si>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</si>
  <si>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</si>
  <si>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</si>
  <si>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</si>
  <si>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</si>
  <si>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</si>
  <si>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</si>
  <si>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</si>
  <si>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</si>
  <si>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</si>
  <si>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</si>
  <si>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</si>
  <si>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</si>
  <si>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</si>
  <si>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</si>
  <si>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</si>
  <si>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</si>
  <si>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</si>
  <si>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</si>
  <si>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</si>
  <si>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</si>
  <si>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</si>
  <si>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</si>
  <si>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</si>
  <si>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</si>
  <si>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</si>
  <si>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</si>
  <si>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</si>
  <si>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</si>
  <si>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</si>
  <si>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</si>
  <si>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</si>
  <si>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</si>
  <si>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</si>
  <si>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</si>
  <si>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</si>
  <si>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</si>
  <si>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</si>
  <si>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</si>
  <si>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</si>
  <si>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</si>
  <si>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</si>
  <si>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</si>
  <si>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</si>
  <si>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</si>
  <si>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</si>
  <si>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</si>
  <si>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</si>
  <si>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</si>
  <si>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</si>
  <si>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</si>
  <si>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</si>
  <si>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</si>
  <si>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</si>
  <si>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</si>
  <si>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</si>
  <si>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</si>
  <si>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</si>
  <si>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</si>
  <si>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</si>
  <si>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</si>
  <si>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</si>
  <si>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</si>
  <si>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</si>
  <si>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</si>
  <si>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</si>
  <si>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</si>
  <si>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</si>
  <si>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</si>
  <si>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</si>
  <si>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</si>
  <si>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</si>
  <si>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</si>
  <si>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</si>
  <si>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</si>
  <si>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</si>
  <si>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</si>
  <si>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</si>
  <si>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</si>
  <si>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</si>
  <si>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</si>
  <si>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</si>
  <si>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</si>
  <si>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</si>
  <si>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</si>
  <si>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</si>
  <si>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</si>
  <si>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</si>
  <si>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</si>
  <si>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</si>
  <si>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</si>
  <si>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</si>
  <si>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</si>
  <si>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</si>
  <si>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</si>
  <si>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</si>
  <si>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</si>
  <si>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</si>
  <si>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</si>
  <si>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</si>
  <si>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</si>
  <si>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</si>
  <si>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</si>
  <si>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</si>
  <si>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</si>
  <si>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</si>
  <si>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</si>
  <si>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</si>
  <si>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</si>
  <si>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</si>
  <si>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</si>
  <si>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</si>
  <si>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</si>
  <si>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</si>
  <si>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</si>
  <si>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</si>
  <si>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</si>
  <si>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</si>
  <si>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</si>
  <si>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</si>
  <si>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</si>
  <si>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</si>
  <si>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</si>
  <si>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</si>
  <si>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</si>
  <si>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</si>
  <si>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</si>
  <si>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</si>
  <si>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</si>
  <si>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</si>
  <si>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</si>
  <si>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</si>
  <si>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</si>
  <si>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</si>
  <si>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</si>
  <si>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</si>
  <si>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</si>
  <si>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</si>
  <si>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</si>
  <si>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</si>
  <si>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</si>
  <si>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</si>
  <si>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</si>
  <si>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</si>
  <si>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</si>
  <si>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</si>
  <si>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</si>
  <si>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</si>
  <si>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</si>
  <si>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</si>
  <si>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</si>
  <si>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</si>
  <si>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</si>
  <si>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</si>
  <si>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</si>
  <si>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</si>
  <si>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</si>
  <si>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</si>
  <si>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</si>
  <si>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</si>
  <si>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</si>
  <si>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</si>
  <si>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</si>
  <si>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</si>
  <si>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</si>
  <si>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</si>
  <si>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</si>
  <si>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</si>
  <si>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</si>
  <si>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</si>
  <si>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</si>
  <si>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</si>
  <si>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</si>
  <si>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</si>
  <si>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</si>
  <si>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</si>
  <si>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</si>
  <si>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</si>
  <si>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</si>
  <si>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</si>
  <si>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</si>
  <si>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</si>
  <si>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</si>
  <si>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</si>
  <si>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</si>
  <si>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</si>
  <si>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</si>
  <si>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</si>
  <si>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</si>
  <si>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</si>
  <si>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</si>
  <si>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</si>
  <si>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</si>
  <si>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</si>
  <si>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</si>
  <si>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</si>
  <si>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</si>
  <si>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</si>
  <si>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</si>
  <si>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</si>
  <si>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</si>
  <si>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</si>
  <si>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</si>
  <si>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</si>
  <si>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</si>
  <si>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</si>
  <si>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</si>
  <si>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</si>
  <si>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</si>
  <si>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</si>
  <si>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</si>
  <si>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</si>
  <si>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</si>
  <si>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</si>
  <si>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</si>
  <si>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</si>
  <si>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</si>
  <si>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</si>
  <si>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</si>
  <si>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</si>
  <si>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</si>
  <si>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</si>
  <si>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</si>
  <si>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</si>
  <si>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</si>
  <si>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</si>
  <si>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</si>
  <si>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</si>
  <si>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</si>
  <si>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</si>
  <si>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</si>
  <si>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</si>
  <si>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</si>
  <si>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</si>
  <si>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</si>
  <si>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</si>
  <si>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</si>
  <si>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</si>
  <si>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</si>
  <si>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</si>
  <si>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</si>
  <si>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</si>
  <si>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</si>
  <si>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</si>
  <si>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</si>
  <si>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</si>
  <si>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</si>
  <si>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</si>
  <si>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</si>
  <si>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</si>
  <si>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</si>
  <si>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</si>
  <si>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</si>
  <si>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</si>
  <si>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</si>
  <si>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</si>
  <si>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</si>
  <si>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</si>
  <si>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</si>
  <si>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</si>
  <si>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</si>
  <si>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</si>
  <si>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</si>
  <si>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</si>
  <si>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</si>
  <si>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</si>
  <si>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</si>
  <si>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</si>
  <si>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</si>
  <si>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</si>
  <si>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</si>
  <si>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</si>
  <si>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</si>
  <si>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</si>
  <si>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</si>
  <si>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</si>
  <si>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</si>
  <si>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</si>
  <si>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</si>
  <si>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</si>
  <si>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</si>
  <si>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</si>
  <si>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</si>
  <si>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</si>
  <si>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</si>
  <si>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</si>
  <si>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</si>
  <si>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</si>
  <si>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</si>
  <si>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</si>
  <si>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</si>
  <si>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</si>
  <si>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</si>
  <si>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</si>
  <si>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</si>
  <si>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</si>
  <si>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</si>
  <si>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</si>
  <si>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</si>
  <si>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</si>
  <si>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</si>
  <si>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</si>
  <si>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</si>
  <si>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</si>
  <si>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</si>
  <si>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</si>
  <si>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</si>
  <si>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</si>
  <si>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</si>
  <si>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</si>
  <si>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</si>
  <si>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</si>
  <si>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</si>
  <si>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</si>
  <si>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</si>
  <si>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</si>
  <si>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</si>
  <si>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</si>
  <si>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</si>
  <si>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</si>
  <si>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</si>
  <si>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</si>
  <si>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</si>
  <si>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</si>
  <si>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</si>
  <si>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</si>
  <si>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</si>
  <si>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</si>
  <si>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</si>
  <si>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</si>
  <si>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</si>
  <si>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</si>
  <si>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</si>
  <si>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</si>
  <si>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</si>
  <si>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</si>
  <si>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</si>
  <si>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</si>
  <si>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</si>
  <si>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</si>
  <si>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</si>
  <si>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</si>
  <si>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</si>
  <si>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</si>
  <si>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</si>
  <si>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</si>
  <si>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</si>
  <si>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</si>
  <si>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</si>
  <si>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</si>
  <si>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</si>
  <si>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</si>
  <si>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</si>
  <si>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</si>
  <si>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</si>
  <si>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</si>
  <si>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</si>
  <si>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</si>
  <si>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</si>
  <si>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</si>
  <si>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</si>
  <si>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</si>
  <si>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</si>
  <si>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</si>
  <si>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</si>
  <si>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</si>
  <si>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</si>
  <si>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</si>
  <si>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</si>
  <si>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</si>
  <si>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</si>
  <si>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</si>
  <si>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</si>
  <si>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</si>
  <si>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</si>
  <si>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</si>
  <si>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</si>
  <si>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</si>
  <si>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</si>
  <si>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</si>
  <si>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</si>
  <si>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</si>
  <si>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</si>
  <si>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</si>
  <si>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</si>
  <si>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</si>
  <si>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</si>
  <si>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</si>
  <si>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</si>
  <si>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</si>
  <si>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</si>
  <si>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</si>
  <si>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</si>
  <si>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</si>
  <si>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</si>
  <si>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</si>
  <si>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</si>
  <si>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</si>
  <si>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</si>
  <si>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</si>
  <si>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</si>
  <si>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</si>
  <si>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</si>
  <si>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</si>
  <si>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</si>
  <si>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</si>
  <si>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</si>
  <si>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</si>
  <si>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</si>
  <si>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</si>
  <si>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</si>
  <si>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</si>
  <si>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</si>
  <si>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</si>
  <si>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</si>
  <si>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</si>
  <si>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</si>
  <si>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</si>
  <si>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</si>
  <si>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</si>
  <si>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</si>
  <si>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</si>
  <si>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</si>
  <si>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</si>
  <si>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</si>
  <si>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</si>
  <si>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</si>
  <si>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</si>
  <si>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</si>
  <si>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</si>
  <si>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</si>
  <si>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</si>
  <si>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</si>
  <si>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</si>
  <si>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</si>
  <si>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</si>
  <si>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</si>
  <si>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</si>
  <si>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</si>
  <si>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</si>
  <si>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</si>
  <si>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</si>
  <si>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</si>
  <si>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</si>
  <si>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</si>
  <si>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</si>
  <si>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</si>
  <si>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</si>
  <si>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</si>
  <si>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</si>
  <si>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</si>
  <si>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</si>
  <si>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</si>
  <si>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</si>
  <si>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</si>
  <si>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</si>
  <si>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</si>
  <si>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</si>
  <si>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</si>
  <si>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</si>
  <si>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</si>
  <si>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</si>
  <si>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</si>
  <si>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</si>
  <si>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</si>
  <si>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</si>
  <si>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</si>
  <si>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</si>
  <si>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</si>
  <si>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</si>
  <si>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</si>
  <si>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</si>
  <si>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</si>
  <si>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</si>
  <si>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</si>
  <si>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</si>
  <si>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</si>
  <si>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</si>
  <si>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</si>
  <si>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</si>
  <si>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</si>
  <si>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</si>
  <si>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</si>
  <si>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</si>
  <si>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</si>
  <si>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</si>
  <si>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</si>
  <si>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</si>
  <si>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</si>
  <si>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</si>
  <si>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</si>
  <si>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</si>
  <si>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</si>
  <si>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</si>
  <si>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</si>
  <si>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</si>
  <si>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</si>
  <si>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</si>
  <si>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</si>
  <si>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</si>
  <si>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</si>
  <si>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</si>
  <si>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</si>
  <si>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</si>
  <si>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</si>
  <si>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</si>
  <si>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</si>
  <si>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</si>
  <si>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</si>
  <si>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</si>
  <si>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</si>
  <si>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</si>
  <si>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</si>
  <si>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</si>
  <si>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</si>
  <si>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</si>
  <si>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</si>
  <si>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</si>
  <si>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</si>
  <si>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</si>
  <si>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</si>
  <si>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</si>
  <si>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</si>
  <si>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</si>
  <si>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</si>
  <si>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</si>
  <si>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</si>
  <si>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</si>
  <si>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</si>
  <si>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</si>
  <si>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</si>
  <si>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</si>
  <si>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</si>
  <si>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</si>
  <si>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</si>
  <si>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</si>
  <si>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</si>
  <si>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</si>
  <si>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</si>
  <si>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</si>
  <si>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</si>
  <si>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</si>
  <si>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</si>
  <si>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</si>
  <si>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</si>
  <si>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</si>
  <si>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</si>
  <si>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</si>
  <si>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</si>
  <si>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</si>
  <si>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</si>
  <si>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</si>
  <si>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</si>
  <si>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</si>
  <si>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</si>
  <si>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</si>
  <si>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</si>
  <si>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</si>
  <si>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</si>
  <si>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</si>
  <si>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</si>
  <si>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</si>
  <si>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</si>
  <si>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</si>
  <si>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</si>
  <si>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</si>
  <si>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</si>
  <si>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</si>
  <si>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</si>
  <si>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</si>
  <si>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</si>
  <si>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</si>
  <si>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</si>
  <si>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</si>
  <si>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</si>
  <si>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</si>
  <si>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</si>
  <si>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</si>
  <si>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</si>
  <si>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</si>
  <si>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</si>
  <si>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</si>
  <si>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</si>
  <si>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</si>
  <si>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</si>
  <si>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</si>
  <si>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</si>
  <si>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</si>
  <si>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</si>
  <si>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</si>
  <si>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</si>
  <si>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</si>
  <si>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</si>
  <si>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</si>
  <si>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</si>
  <si>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</si>
  <si>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</si>
  <si>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</si>
  <si>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</si>
  <si>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</si>
  <si>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</si>
  <si>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</si>
  <si>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</si>
  <si>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</si>
  <si>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</si>
  <si>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</si>
  <si>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</si>
  <si>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</si>
  <si>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</si>
  <si>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</si>
  <si>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</si>
  <si>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</si>
  <si>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</si>
  <si>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</si>
  <si>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</si>
  <si>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</si>
  <si>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</si>
  <si>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</si>
  <si>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</si>
  <si>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</si>
  <si>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</si>
  <si>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</si>
  <si>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</si>
  <si>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</si>
  <si>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</si>
  <si>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</si>
  <si>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</si>
  <si>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</si>
  <si>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</si>
  <si>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</si>
  <si>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</si>
  <si>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</si>
  <si>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</si>
  <si>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</si>
  <si>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</si>
  <si>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</si>
  <si>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</si>
  <si>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</si>
  <si>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</si>
  <si>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</si>
  <si>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</si>
  <si>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</si>
  <si>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</si>
  <si>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</si>
  <si>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</si>
  <si>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</si>
  <si>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</si>
  <si>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</si>
  <si>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</si>
  <si>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</si>
  <si>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</si>
  <si>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</si>
  <si>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</si>
  <si>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</si>
  <si>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</si>
  <si>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</si>
  <si>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</si>
  <si>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</si>
  <si>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</si>
  <si>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</si>
  <si>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</si>
  <si>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</si>
  <si>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</si>
  <si>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</si>
  <si>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</si>
  <si>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</si>
  <si>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</si>
  <si>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</si>
  <si>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</si>
  <si>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</si>
  <si>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</si>
  <si>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</si>
  <si>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</si>
  <si>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</si>
  <si>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</si>
  <si>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</si>
  <si>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</si>
  <si>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</si>
  <si>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</si>
  <si>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</si>
  <si>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</si>
  <si>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</si>
  <si>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</si>
  <si>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</si>
  <si>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</si>
  <si>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</si>
  <si>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</si>
  <si>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</si>
  <si>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</si>
  <si>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</si>
  <si>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</si>
  <si>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</si>
  <si>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</si>
  <si>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</si>
  <si>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</si>
  <si>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</si>
  <si>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</si>
  <si>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</si>
  <si>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</si>
  <si>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</si>
  <si>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</si>
  <si>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</si>
  <si>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</si>
  <si>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</si>
  <si>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</si>
  <si>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</si>
  <si>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</si>
  <si>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</si>
  <si>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</si>
  <si>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</si>
  <si>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</si>
  <si>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</si>
  <si>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</si>
  <si>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</si>
  <si>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</si>
  <si>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</si>
  <si>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</si>
  <si>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</si>
  <si>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</si>
  <si>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</si>
  <si>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</si>
  <si>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</si>
  <si>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</si>
  <si>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</si>
  <si>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</si>
  <si>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</si>
  <si>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</si>
  <si>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</si>
  <si>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</si>
  <si>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</si>
  <si>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</si>
  <si>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</si>
  <si>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</si>
  <si>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</si>
  <si>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</si>
  <si>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</si>
  <si>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</si>
  <si>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</si>
  <si>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</si>
  <si>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</si>
  <si>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</si>
  <si>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</si>
  <si>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</si>
  <si>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</si>
  <si>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</si>
  <si>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</si>
  <si>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</si>
  <si>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</si>
  <si>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</si>
  <si>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</si>
  <si>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</si>
  <si>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</si>
  <si>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</si>
  <si>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</si>
  <si>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</si>
  <si>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</si>
  <si>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</si>
  <si>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</si>
  <si>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</si>
  <si>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</si>
  <si>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</si>
  <si>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</si>
  <si>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</si>
  <si>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</si>
  <si>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</si>
  <si>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</si>
  <si>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</si>
  <si>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</si>
  <si>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</si>
  <si>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</si>
  <si>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</si>
  <si>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</si>
  <si>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</si>
  <si>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</si>
  <si>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</si>
  <si>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</si>
  <si>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</si>
  <si>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</si>
  <si>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</si>
  <si>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</si>
  <si>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</si>
  <si>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</si>
  <si>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</si>
  <si>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</si>
  <si>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</si>
  <si>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</si>
  <si>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</si>
  <si>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</si>
  <si>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</si>
  <si>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</si>
  <si>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</si>
  <si>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</si>
  <si>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</si>
  <si>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</si>
  <si>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</si>
  <si>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</si>
  <si>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</si>
  <si>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</si>
  <si>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</si>
  <si>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</si>
  <si>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</si>
  <si>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</si>
  <si>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</si>
  <si>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</si>
  <si>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</si>
  <si>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</si>
  <si>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</si>
  <si>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</si>
  <si>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</si>
  <si>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</si>
  <si>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</si>
  <si>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</si>
  <si>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</si>
  <si>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</si>
  <si>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</si>
  <si>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</si>
  <si>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</si>
  <si>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</si>
  <si>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</si>
  <si>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</si>
  <si>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</si>
  <si>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</si>
  <si>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</si>
  <si>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</si>
  <si>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</si>
  <si>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</si>
  <si>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</si>
  <si>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</si>
  <si>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</si>
  <si>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</si>
  <si>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</si>
  <si>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</si>
  <si>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</si>
  <si>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</si>
  <si>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</si>
  <si>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</si>
  <si>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</si>
  <si>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</si>
  <si>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</si>
  <si>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</si>
  <si>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</si>
  <si>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</si>
  <si>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</si>
  <si>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</si>
  <si>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</si>
  <si>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</si>
  <si>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</si>
  <si>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</si>
  <si>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</si>
  <si>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</si>
  <si>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</si>
  <si>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</si>
  <si>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</si>
  <si>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</si>
  <si>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</si>
  <si>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</si>
  <si>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</si>
  <si>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</si>
  <si>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</si>
  <si>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</si>
  <si>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</si>
  <si>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</si>
  <si>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</si>
  <si>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</si>
  <si>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</si>
  <si>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</si>
  <si>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</si>
  <si>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</si>
  <si>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</si>
  <si>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</si>
  <si>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</si>
  <si>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</si>
  <si>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</si>
  <si>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</si>
  <si>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</si>
  <si>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</si>
  <si>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</si>
  <si>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</si>
  <si>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</si>
  <si>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</si>
  <si>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</si>
  <si>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</si>
  <si>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</si>
  <si>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</si>
  <si>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</si>
  <si>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</si>
  <si>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</si>
  <si>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</si>
  <si>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</si>
  <si>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</si>
  <si>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</si>
  <si>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</si>
  <si>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</si>
  <si>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</si>
  <si>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</si>
  <si>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</si>
  <si>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</si>
  <si>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</si>
  <si>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</si>
  <si>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</si>
  <si>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</si>
  <si>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</si>
  <si>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</si>
  <si>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</si>
  <si>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</si>
  <si>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</si>
  <si>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</si>
  <si>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</si>
  <si>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</si>
  <si>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</si>
  <si>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</si>
  <si>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</si>
  <si>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</si>
  <si>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</si>
  <si>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</si>
  <si>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</si>
  <si>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</si>
  <si>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</si>
  <si>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</si>
  <si>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</si>
  <si>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</si>
  <si>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</si>
  <si>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</si>
  <si>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</si>
  <si>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</si>
  <si>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</si>
  <si>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</si>
  <si>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</si>
  <si>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</si>
  <si>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</si>
  <si>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</si>
  <si>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</si>
  <si>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</si>
  <si>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</si>
  <si>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</si>
  <si>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</si>
  <si>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</si>
  <si>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</si>
  <si>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</si>
  <si>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</si>
  <si>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</si>
  <si>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</si>
  <si>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</si>
  <si>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</si>
  <si>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</si>
  <si>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</si>
  <si>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</si>
  <si>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</si>
  <si>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</si>
  <si>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</si>
  <si>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</si>
  <si>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</si>
  <si>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</si>
  <si>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</si>
  <si>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</si>
  <si>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</si>
  <si>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</si>
  <si>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</si>
  <si>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</si>
  <si>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</si>
  <si>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</si>
  <si>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</si>
  <si>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</si>
  <si>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</si>
  <si>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</si>
  <si>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</si>
  <si>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</si>
  <si>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</si>
  <si>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</si>
  <si>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</si>
  <si>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</si>
  <si>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</si>
  <si>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</si>
  <si>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</si>
  <si>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</si>
  <si>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</si>
  <si>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</si>
  <si>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</si>
  <si>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</si>
  <si>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</si>
  <si>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</si>
  <si>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</si>
  <si>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</si>
  <si>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</si>
  <si>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</si>
  <si>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</si>
  <si>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</si>
  <si>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</si>
  <si>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</si>
  <si>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</si>
  <si>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</si>
  <si>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</si>
  <si>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</si>
  <si>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</si>
  <si>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</si>
  <si>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</si>
  <si>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</si>
  <si>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</si>
  <si>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</si>
  <si>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</si>
  <si>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</si>
  <si>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</si>
  <si>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</si>
  <si>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</si>
  <si>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</si>
  <si>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</si>
  <si>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</si>
  <si>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</si>
  <si>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</si>
  <si>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</si>
  <si>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</si>
  <si>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</si>
  <si>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</si>
  <si>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</si>
  <si>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</si>
  <si>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</si>
  <si>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</si>
  <si>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</si>
  <si>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</si>
  <si>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</si>
  <si>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</si>
  <si>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</si>
  <si>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</si>
  <si>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</si>
  <si>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</si>
  <si>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</si>
  <si>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</si>
  <si>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</si>
  <si>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</si>
  <si>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</si>
  <si>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</si>
  <si>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</si>
  <si>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</si>
  <si>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</si>
  <si>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</si>
  <si>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</si>
  <si>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</si>
  <si>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</si>
  <si>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</si>
  <si>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</si>
  <si>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</si>
  <si>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</si>
  <si>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</si>
  <si>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</si>
  <si>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</si>
  <si>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</si>
  <si>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</si>
  <si>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</si>
  <si>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</si>
  <si>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</si>
  <si>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</si>
  <si>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</si>
  <si>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</si>
  <si>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</si>
  <si>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</si>
  <si>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</si>
  <si>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</si>
  <si>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</si>
  <si>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</si>
  <si>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</si>
  <si>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</si>
  <si>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</si>
  <si>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</si>
  <si>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</si>
  <si>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</si>
  <si>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</si>
  <si>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</si>
  <si>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</si>
  <si>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</si>
  <si>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</si>
  <si>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</si>
  <si>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</si>
  <si>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</si>
  <si>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</si>
  <si>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</si>
  <si>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</si>
  <si>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</si>
  <si>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</si>
  <si>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</si>
  <si>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</si>
  <si>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</si>
  <si>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</si>
  <si>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</si>
  <si>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</si>
  <si>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</si>
  <si>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</si>
  <si>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</si>
  <si>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</si>
  <si>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</si>
  <si>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</si>
  <si>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</si>
  <si>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</si>
  <si>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</si>
  <si>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</si>
  <si>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</si>
  <si>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</si>
  <si>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</si>
  <si>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</si>
  <si>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</si>
  <si>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</si>
  <si>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</si>
  <si>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</si>
  <si>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</si>
  <si>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</si>
  <si>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</si>
  <si>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</si>
  <si>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</si>
  <si>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</si>
  <si>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</si>
  <si>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</si>
  <si>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</si>
  <si>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</si>
  <si>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</si>
  <si>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</si>
  <si>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</si>
  <si>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</si>
  <si>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</si>
  <si>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</si>
  <si>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</si>
  <si>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</si>
  <si>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</si>
  <si>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</si>
  <si>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</si>
  <si>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</si>
  <si>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</si>
  <si>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</si>
  <si>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</si>
  <si>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</si>
  <si>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</si>
  <si>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</si>
  <si>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</si>
  <si>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</si>
  <si>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</si>
  <si>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</si>
  <si>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</si>
  <si>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</si>
  <si>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</si>
  <si>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</si>
  <si>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</si>
  <si>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</si>
  <si>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</si>
  <si>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</si>
  <si>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</si>
  <si>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</si>
  <si>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</si>
  <si>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</si>
  <si>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</si>
  <si>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</si>
  <si>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</si>
  <si>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</si>
  <si>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</si>
  <si>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</si>
  <si>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</si>
  <si>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</si>
  <si>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</si>
  <si>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</si>
  <si>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</si>
  <si>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</si>
  <si>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</si>
  <si>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</si>
  <si>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</si>
  <si>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</si>
  <si>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</si>
  <si>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</si>
  <si>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</si>
  <si>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</si>
  <si>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</si>
  <si>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</si>
  <si>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</si>
  <si>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</si>
  <si>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</si>
  <si>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</si>
  <si>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</si>
  <si>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</si>
  <si>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</si>
  <si>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</si>
  <si>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</si>
  <si>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</si>
  <si>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</si>
  <si>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</si>
  <si>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</si>
  <si>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</si>
  <si>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</si>
  <si>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</si>
  <si>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</si>
  <si>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</si>
  <si>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</si>
  <si>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</si>
  <si>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</si>
  <si>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</si>
  <si>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</si>
  <si>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</si>
  <si>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</si>
  <si>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</si>
  <si>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</si>
  <si>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</si>
  <si>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</si>
  <si>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</si>
  <si>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</si>
  <si>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</si>
  <si>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</si>
  <si>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</si>
  <si>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</si>
  <si>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</si>
  <si>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</si>
  <si>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</si>
  <si>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</si>
  <si>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</si>
  <si>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</si>
  <si>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</si>
  <si>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</si>
  <si>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</si>
  <si>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</si>
  <si>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</si>
  <si>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</si>
  <si>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</si>
  <si>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</si>
  <si>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</si>
  <si>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</si>
  <si>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</si>
  <si>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</si>
  <si>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</si>
  <si>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</si>
  <si>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</si>
  <si>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</si>
  <si>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</si>
  <si>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</si>
  <si>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</si>
  <si>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</si>
  <si>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</si>
  <si>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</si>
  <si>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</si>
  <si>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</si>
  <si>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</si>
  <si>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</si>
  <si>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</si>
  <si>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</si>
  <si>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</si>
  <si>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</si>
  <si>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</si>
  <si>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</si>
  <si>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</si>
  <si>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</si>
  <si>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</si>
  <si>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</si>
  <si>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</si>
  <si>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</si>
  <si>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</si>
  <si>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</si>
  <si>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</si>
  <si>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</si>
  <si>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</si>
  <si>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</si>
  <si>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</si>
  <si>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</si>
  <si>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</si>
  <si>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</si>
  <si>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</si>
  <si>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</si>
  <si>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</si>
  <si>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</si>
  <si>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</si>
  <si>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</si>
  <si>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</si>
  <si>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</si>
  <si>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</si>
  <si>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</si>
  <si>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</si>
  <si>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</si>
  <si>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</si>
  <si>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</si>
  <si>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</si>
  <si>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</si>
  <si>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</si>
  <si>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</si>
  <si>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</si>
  <si>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</si>
  <si>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</si>
  <si>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</si>
  <si>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</si>
  <si>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</si>
  <si>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</si>
  <si>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</si>
  <si>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</si>
  <si>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</si>
  <si>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</si>
  <si>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</si>
  <si>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</si>
  <si>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</si>
  <si>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</si>
  <si>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</si>
  <si>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</si>
  <si>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</si>
  <si>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</si>
  <si>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</si>
  <si>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</si>
  <si>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</si>
  <si>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</si>
  <si>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</si>
  <si>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</si>
  <si>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</si>
  <si>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</si>
  <si>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</si>
  <si>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</si>
  <si>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</si>
  <si>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</si>
  <si>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</si>
  <si>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</si>
  <si>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</si>
  <si>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</si>
  <si>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</si>
  <si>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</si>
  <si>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</si>
  <si>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</si>
  <si>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</si>
  <si>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</si>
  <si>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</si>
  <si>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</si>
  <si>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</si>
  <si>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</si>
  <si>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</si>
  <si>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</si>
  <si>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</si>
  <si>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</si>
  <si>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</si>
  <si>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</si>
  <si>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</si>
  <si>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</si>
  <si>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</si>
  <si>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</si>
  <si>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</si>
  <si>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</si>
  <si>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</si>
  <si>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</si>
  <si>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</si>
  <si>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</si>
  <si>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</si>
  <si>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</si>
  <si>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</si>
  <si>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</si>
  <si>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</si>
  <si>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</si>
  <si>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</si>
  <si>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</si>
  <si>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</si>
  <si>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</si>
  <si>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</si>
  <si>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</si>
  <si>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</si>
  <si>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</si>
  <si>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</si>
  <si>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</si>
  <si>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</si>
  <si>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</si>
  <si>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</si>
  <si>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</si>
  <si>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</si>
  <si>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</si>
  <si>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</si>
  <si>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</si>
  <si>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</si>
  <si>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</si>
  <si>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</si>
  <si>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</si>
  <si>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</si>
  <si>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</si>
  <si>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</si>
  <si>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</si>
  <si>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</si>
  <si>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</si>
  <si>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</si>
  <si>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</si>
  <si>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</si>
  <si>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</si>
  <si>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</si>
  <si>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</si>
  <si>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</si>
  <si>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</si>
  <si>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</si>
  <si>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</si>
  <si>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</si>
  <si>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</si>
  <si>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</si>
  <si>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</si>
  <si>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</si>
  <si>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</si>
  <si>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</si>
  <si>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</si>
  <si>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</si>
  <si>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</si>
  <si>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</si>
  <si>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</si>
  <si>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</si>
  <si>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</si>
  <si>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</si>
  <si>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</si>
  <si>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</si>
  <si>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</si>
  <si>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</si>
  <si>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</si>
  <si>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</si>
  <si>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</si>
  <si>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</si>
  <si>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</si>
  <si>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</si>
  <si>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</si>
  <si>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</si>
  <si>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</si>
  <si>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</si>
  <si>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</si>
  <si>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</si>
  <si>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</si>
  <si>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</si>
  <si>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</si>
  <si>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</si>
  <si>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</si>
  <si>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</si>
  <si>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</si>
  <si>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</si>
  <si>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</si>
  <si>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</si>
  <si>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</si>
  <si>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</si>
  <si>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</si>
  <si>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</si>
  <si>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</si>
  <si>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</si>
  <si>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</si>
  <si>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</si>
  <si>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</si>
  <si>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</si>
  <si>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</si>
  <si>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</si>
  <si>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</si>
  <si>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</si>
  <si>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</si>
  <si>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</si>
  <si>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</si>
  <si>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</si>
  <si>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</si>
  <si>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</si>
  <si>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</si>
  <si>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</si>
  <si>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</si>
  <si>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</si>
  <si>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</si>
  <si>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</si>
  <si>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</si>
  <si>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</si>
  <si>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</si>
  <si>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</si>
  <si>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</si>
  <si>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</si>
  <si>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</si>
  <si>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</si>
  <si>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</si>
  <si>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</si>
  <si>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</si>
  <si>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</si>
  <si>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</si>
  <si>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</si>
  <si>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</si>
  <si>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</si>
  <si>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</si>
  <si>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</si>
  <si>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</si>
  <si>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</si>
  <si>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</si>
  <si>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</si>
  <si>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</si>
  <si>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</si>
  <si>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</si>
  <si>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</si>
  <si>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</si>
  <si>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</si>
  <si>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</si>
  <si>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</si>
  <si>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</si>
  <si>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</si>
  <si>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</si>
  <si>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</si>
  <si>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</si>
  <si>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</si>
  <si>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</si>
  <si>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</si>
  <si>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</si>
  <si>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</si>
  <si>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</si>
  <si>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</si>
  <si>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</si>
  <si>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</si>
  <si>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</si>
  <si>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</si>
  <si>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</si>
  <si>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</si>
  <si>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</si>
  <si>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</si>
  <si>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</si>
  <si>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</si>
  <si>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</si>
  <si>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</si>
  <si>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</si>
  <si>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</si>
  <si>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</si>
  <si>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</si>
  <si>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</si>
  <si>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</si>
  <si>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</si>
  <si>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</si>
  <si>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</si>
  <si>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</si>
  <si>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</si>
  <si>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</si>
  <si>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</si>
  <si>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</si>
  <si>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</si>
  <si>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</si>
  <si>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</si>
  <si>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</si>
  <si>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</si>
  <si>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</si>
  <si>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</si>
  <si>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</si>
  <si>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</si>
  <si>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</si>
  <si>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</si>
  <si>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</si>
  <si>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</si>
  <si>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</si>
  <si>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</si>
  <si>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</si>
  <si>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</si>
  <si>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</si>
  <si>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</si>
  <si>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</si>
  <si>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</si>
  <si>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</si>
  <si>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</si>
  <si>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</si>
  <si>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</si>
  <si>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</si>
  <si>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</si>
  <si>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</si>
  <si>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</si>
  <si>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</si>
  <si>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</si>
  <si>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</si>
  <si>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</si>
  <si>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</si>
  <si>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</si>
  <si>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</si>
  <si>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</si>
  <si>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</si>
  <si>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</si>
  <si>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</si>
  <si>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</si>
  <si>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</si>
  <si>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</si>
  <si>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</si>
  <si>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</si>
  <si>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</si>
  <si>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</si>
  <si>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</si>
  <si>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</si>
  <si>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</si>
  <si>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</si>
  <si>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</si>
  <si>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</si>
  <si>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</si>
  <si>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</si>
  <si>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</si>
  <si>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</si>
  <si>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</si>
  <si>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</si>
  <si>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</si>
  <si>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</si>
  <si>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</si>
  <si>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</si>
  <si>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</si>
  <si>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</si>
  <si>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</si>
  <si>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</si>
  <si>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</si>
  <si>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</si>
  <si>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</si>
  <si>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</si>
  <si>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</si>
  <si>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</si>
  <si>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</si>
  <si>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</si>
  <si>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</si>
  <si>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</si>
  <si>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</si>
  <si>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</si>
  <si>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</si>
  <si>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</si>
  <si>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</si>
  <si>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</si>
  <si>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</si>
  <si>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</si>
  <si>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</si>
  <si>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</si>
  <si>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</si>
  <si>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</si>
  <si>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</si>
  <si>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</si>
  <si>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</si>
  <si>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</si>
  <si>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</si>
  <si>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</si>
  <si>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</si>
  <si>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</si>
  <si>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</si>
  <si>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</si>
  <si>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</si>
  <si>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</si>
  <si>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</si>
  <si>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</si>
  <si>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</si>
  <si>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</si>
  <si>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</si>
  <si>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</si>
  <si>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</si>
  <si>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</si>
  <si>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</si>
  <si>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</si>
  <si>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</si>
  <si>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</si>
  <si>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</si>
  <si>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</si>
  <si>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</si>
  <si>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</si>
  <si>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</si>
  <si>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</si>
  <si>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</si>
  <si>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</si>
  <si>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</si>
  <si>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</si>
  <si>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</si>
  <si>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</si>
  <si>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</si>
  <si>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</si>
  <si>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</si>
  <si>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</si>
  <si>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</si>
  <si>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</si>
  <si>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</si>
  <si>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</si>
  <si>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</si>
  <si>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</si>
  <si>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</si>
  <si>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</si>
  <si>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</si>
  <si>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</si>
  <si>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</si>
  <si>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</si>
  <si>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</si>
  <si>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</si>
  <si>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</si>
  <si>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</si>
  <si>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</si>
  <si>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</si>
  <si>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</si>
  <si>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</si>
  <si>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</si>
  <si>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</si>
  <si>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</si>
  <si>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</si>
  <si>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</si>
  <si>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</si>
  <si>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</si>
  <si>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</si>
  <si>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</si>
  <si>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</si>
  <si>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</si>
  <si>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</si>
  <si>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</si>
  <si>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</si>
  <si>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</si>
  <si>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</si>
  <si>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</si>
  <si>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</si>
  <si>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</si>
  <si>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</si>
  <si>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</si>
  <si>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</si>
  <si>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</si>
  <si>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</si>
  <si>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</si>
  <si>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</si>
  <si>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</si>
  <si>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</si>
  <si>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</si>
  <si>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</si>
  <si>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</si>
  <si>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</si>
  <si>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</si>
  <si>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</si>
  <si>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</si>
  <si>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</si>
  <si>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</si>
  <si>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</si>
  <si>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</si>
  <si>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</si>
  <si>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</si>
  <si>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</si>
  <si>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</si>
  <si>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</si>
  <si>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</si>
  <si>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</si>
  <si>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</si>
  <si>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</si>
  <si>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</si>
  <si>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</si>
  <si>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</si>
  <si>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</si>
  <si>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</si>
  <si>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</si>
  <si>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</si>
  <si>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</si>
  <si>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</si>
  <si>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</si>
  <si>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</si>
  <si>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</si>
  <si>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</si>
  <si>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</si>
  <si>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</si>
  <si>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</si>
  <si>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</si>
  <si>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</si>
  <si>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</si>
  <si>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</si>
  <si>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</si>
  <si>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</si>
  <si>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</si>
  <si>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</si>
  <si>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</si>
  <si>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</si>
  <si>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</si>
  <si>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</si>
  <si>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</si>
  <si>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</si>
  <si>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</si>
  <si>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</si>
  <si>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</si>
  <si>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</si>
  <si>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</si>
  <si>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</si>
  <si>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</si>
  <si>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</si>
  <si>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</si>
  <si>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</si>
  <si>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</si>
  <si>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</si>
  <si>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</si>
  <si>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</si>
  <si>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</si>
  <si>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</si>
  <si>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</si>
  <si>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</si>
  <si>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</si>
  <si>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</si>
  <si>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</si>
  <si>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</si>
  <si>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</si>
  <si>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</si>
  <si>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</si>
  <si>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</si>
  <si>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</si>
  <si>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</si>
  <si>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</si>
  <si>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</si>
  <si>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</si>
  <si>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</si>
  <si>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</si>
  <si>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</si>
  <si>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</si>
  <si>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</si>
  <si>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</si>
  <si>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</si>
  <si>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</si>
  <si>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</si>
  <si>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</si>
  <si>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</si>
  <si>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</si>
  <si>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</si>
  <si>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</si>
  <si>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</si>
  <si>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</si>
  <si>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</si>
  <si>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</si>
  <si>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</si>
  <si>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</si>
  <si>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</si>
  <si>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</si>
  <si>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</si>
  <si>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</si>
  <si>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</si>
  <si>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</si>
  <si>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</si>
  <si>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</si>
  <si>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</si>
  <si>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</si>
  <si>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</si>
  <si>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</si>
  <si>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</si>
  <si>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</si>
  <si>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</si>
  <si>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</si>
  <si>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</si>
  <si>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</si>
  <si>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</si>
  <si>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</si>
  <si>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</si>
  <si>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</si>
  <si>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</si>
  <si>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</si>
  <si>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</si>
  <si>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</si>
  <si>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</si>
  <si>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</si>
  <si>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</si>
  <si>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</si>
  <si>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</si>
  <si>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</si>
  <si>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</si>
  <si>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</si>
  <si>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</si>
  <si>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</si>
  <si>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</si>
  <si>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</si>
  <si>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</si>
  <si>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</si>
  <si>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</si>
  <si>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</si>
  <si>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</si>
  <si>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</si>
  <si>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</si>
  <si>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</si>
  <si>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</si>
  <si>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</si>
  <si>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</si>
  <si>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</si>
  <si>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</si>
  <si>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</si>
  <si>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</si>
  <si>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</si>
  <si>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</si>
  <si>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</si>
  <si>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</si>
  <si>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</si>
  <si>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</si>
  <si>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</si>
  <si>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</si>
  <si>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</si>
  <si>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</si>
  <si>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</si>
  <si>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</si>
  <si>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</si>
  <si>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</si>
  <si>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</si>
  <si>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</si>
  <si>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</si>
  <si>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</si>
  <si>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</si>
  <si>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</si>
  <si>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</si>
  <si>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</si>
  <si>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</si>
  <si>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</si>
  <si>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</si>
  <si>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</si>
  <si>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</si>
  <si>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</si>
  <si>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</si>
  <si>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</si>
  <si>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</si>
  <si>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</si>
  <si>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</si>
  <si>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</si>
  <si>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</si>
  <si>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</si>
  <si>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</si>
  <si>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</si>
  <si>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</si>
  <si>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</si>
  <si>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</si>
  <si>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</si>
  <si>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</si>
  <si>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</si>
  <si>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</si>
  <si>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</si>
  <si>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</si>
  <si>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</si>
  <si>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</si>
  <si>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</si>
  <si>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</si>
  <si>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</si>
  <si>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</si>
  <si>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</si>
  <si>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</si>
  <si>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</si>
  <si>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</si>
  <si>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</si>
  <si>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</si>
  <si>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</si>
  <si>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</si>
  <si>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</si>
  <si>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</si>
  <si>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</si>
  <si>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</si>
  <si>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</si>
  <si>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</si>
  <si>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</si>
  <si>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</si>
  <si>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</si>
  <si>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</si>
  <si>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</si>
  <si>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</si>
  <si>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</si>
  <si>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</si>
  <si>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</si>
  <si>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</si>
  <si>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</si>
  <si>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</si>
  <si>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</si>
  <si>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</si>
  <si>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</si>
  <si>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</si>
  <si>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</si>
  <si>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</si>
  <si>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</si>
  <si>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</si>
  <si>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</si>
  <si>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</si>
  <si>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</si>
  <si>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</si>
  <si>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</si>
  <si>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</si>
  <si>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</si>
  <si>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</si>
  <si>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</si>
  <si>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</si>
  <si>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</si>
  <si>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</si>
  <si>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</si>
  <si>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</si>
  <si>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</si>
  <si>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</si>
  <si>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</si>
  <si>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</si>
  <si>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</si>
  <si>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</si>
  <si>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</si>
  <si>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</si>
  <si>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</si>
  <si>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</si>
  <si>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</si>
  <si>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</si>
  <si>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</si>
  <si>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</si>
  <si>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</si>
  <si>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</si>
  <si>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</si>
  <si>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</si>
  <si>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</si>
  <si>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</si>
  <si>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</si>
  <si>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</si>
  <si>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</si>
  <si>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</si>
  <si>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</si>
  <si>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</si>
  <si>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</si>
  <si>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</si>
  <si>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</si>
  <si>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</si>
  <si>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</si>
  <si>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</si>
  <si>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</si>
  <si>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</si>
  <si>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</si>
  <si>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</si>
  <si>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</si>
  <si>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</si>
  <si>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</si>
  <si>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</si>
  <si>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</si>
  <si>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</si>
  <si>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</si>
  <si>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</si>
  <si>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</si>
  <si>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</si>
  <si>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</si>
  <si>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</si>
  <si>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</si>
  <si>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</si>
  <si>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</si>
  <si>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</si>
  <si>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</si>
  <si>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</si>
  <si>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</si>
  <si>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</si>
  <si>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</si>
  <si>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</si>
  <si>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</si>
  <si>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</si>
  <si>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</si>
  <si>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</si>
  <si>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</si>
  <si>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</si>
  <si>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</si>
  <si>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</si>
  <si>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</si>
  <si>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</si>
  <si>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</si>
  <si>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</si>
  <si>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</si>
  <si>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</si>
  <si>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</si>
  <si>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</si>
  <si>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</si>
  <si>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</si>
  <si>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</si>
  <si>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</si>
  <si>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</si>
  <si>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</si>
  <si>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</si>
  <si>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</si>
  <si>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</si>
  <si>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</si>
  <si>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</si>
  <si>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</si>
  <si>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</si>
  <si>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</si>
  <si>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</si>
  <si>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</si>
  <si>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</si>
  <si>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</si>
  <si>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</si>
  <si>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</si>
  <si>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</si>
  <si>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</si>
  <si>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</si>
  <si>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</si>
  <si>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</si>
  <si>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</si>
  <si>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</si>
  <si>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</si>
  <si>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</si>
  <si>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</si>
  <si>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</si>
  <si>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</si>
  <si>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</si>
  <si>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</si>
  <si>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</si>
  <si>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</si>
  <si>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</si>
  <si>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</si>
  <si>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</si>
  <si>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</si>
  <si>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</si>
  <si>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</si>
  <si>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</si>
  <si>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</si>
  <si>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</si>
  <si>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</si>
  <si>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</si>
  <si>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</si>
  <si>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</si>
  <si>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</si>
  <si>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</si>
  <si>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</si>
  <si>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</si>
  <si>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</si>
  <si>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</si>
  <si>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</si>
  <si>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</si>
  <si>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</si>
  <si>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</si>
  <si>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</si>
  <si>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</si>
  <si>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</si>
  <si>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</si>
  <si>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</si>
  <si>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</si>
  <si>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</si>
  <si>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</si>
  <si>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</si>
  <si>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</si>
  <si>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</si>
  <si>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</si>
  <si>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</si>
  <si>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</si>
  <si>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</si>
  <si>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</si>
  <si>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</si>
  <si>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</si>
  <si>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</si>
  <si>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</si>
  <si>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</si>
  <si>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</si>
  <si>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</si>
  <si>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</si>
  <si>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</si>
  <si>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</si>
  <si>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</si>
  <si>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</si>
  <si>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</si>
  <si>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</si>
  <si>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</si>
  <si>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</si>
  <si>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</si>
  <si>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</si>
  <si>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</si>
  <si>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</si>
  <si>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</si>
  <si>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</si>
  <si>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</si>
  <si>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</si>
  <si>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</si>
  <si>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</si>
  <si>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</si>
  <si>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</si>
  <si>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</si>
  <si>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</si>
  <si>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</si>
  <si>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</si>
  <si>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</si>
  <si>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</si>
  <si>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</si>
  <si>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</si>
  <si>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</si>
  <si>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</si>
  <si>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</si>
  <si>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</si>
  <si>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</si>
  <si>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</si>
  <si>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</si>
  <si>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</si>
  <si>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</si>
  <si>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</si>
  <si>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</si>
  <si>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</si>
  <si>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</si>
  <si>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</si>
  <si>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</si>
  <si>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</si>
  <si>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</si>
  <si>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</si>
  <si>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</si>
  <si>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</si>
  <si>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</si>
  <si>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</si>
  <si>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</si>
  <si>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</si>
  <si>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</si>
  <si>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</si>
  <si>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</si>
  <si>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</si>
  <si>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</si>
  <si>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</si>
  <si>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</si>
  <si>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</si>
  <si>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</si>
  <si>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</si>
  <si>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</si>
  <si>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</si>
  <si>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</si>
  <si>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</si>
  <si>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</si>
  <si>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</si>
  <si>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</si>
  <si>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</si>
  <si>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</si>
  <si>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</si>
  <si>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</si>
  <si>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</si>
  <si>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</si>
  <si>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</si>
  <si>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</si>
  <si>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</si>
  <si>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</si>
  <si>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</si>
  <si>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</si>
  <si>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</si>
  <si>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</si>
  <si>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</si>
  <si>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</si>
  <si>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</si>
  <si>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</si>
  <si>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</si>
  <si>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</si>
  <si>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</si>
  <si>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</si>
  <si>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</si>
  <si>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</si>
  <si>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</si>
  <si>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</si>
  <si>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</si>
  <si>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</si>
  <si>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</si>
  <si>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</si>
  <si>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</si>
  <si>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</si>
  <si>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</si>
  <si>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</si>
  <si>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</si>
  <si>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</si>
  <si>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</si>
  <si>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</si>
  <si>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</si>
  <si>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</si>
  <si>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</si>
  <si>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</si>
  <si>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</si>
  <si>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</si>
  <si>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</si>
  <si>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</si>
  <si>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</si>
  <si>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</si>
  <si>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</si>
  <si>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</si>
  <si>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</si>
  <si>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</si>
  <si>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</si>
  <si>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</si>
  <si>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</si>
  <si>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</si>
  <si>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</si>
  <si>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</si>
  <si>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</si>
  <si>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</si>
  <si>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</si>
  <si>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</si>
  <si>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</si>
  <si>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</si>
  <si>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</si>
  <si>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</si>
  <si>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</si>
  <si>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</si>
  <si>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</si>
  <si>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</si>
  <si>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</si>
  <si>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</si>
  <si>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</si>
  <si>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</si>
  <si>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</si>
  <si>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</si>
  <si>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</si>
  <si>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</si>
  <si>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</si>
  <si>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</si>
  <si>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</si>
  <si>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</si>
  <si>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</si>
  <si>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</si>
  <si>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</si>
  <si>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</si>
  <si>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</si>
  <si>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</si>
  <si>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</si>
  <si>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</si>
  <si>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</si>
  <si>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</si>
  <si>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</si>
  <si>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</si>
  <si>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</si>
  <si>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</si>
  <si>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</si>
  <si>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</si>
  <si>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</si>
  <si>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</si>
  <si>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</si>
  <si>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</si>
  <si>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</si>
  <si>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</si>
  <si>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</si>
  <si>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</si>
  <si>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</si>
  <si>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</si>
  <si>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</si>
  <si>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</si>
  <si>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</si>
  <si>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</si>
  <si>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</si>
  <si>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</si>
  <si>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</si>
  <si>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</si>
  <si>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</si>
  <si>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</si>
  <si>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</si>
  <si>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</si>
  <si>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</si>
  <si>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</si>
  <si>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</si>
  <si>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</si>
  <si>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</si>
  <si>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</si>
  <si>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</si>
  <si>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</si>
  <si>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</si>
  <si>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</si>
  <si>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</si>
  <si>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</si>
  <si>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</si>
  <si>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</si>
  <si>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</si>
  <si>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</si>
  <si>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</si>
  <si>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</si>
  <si>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</si>
  <si>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</si>
  <si>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</si>
  <si>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</si>
  <si>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</si>
  <si>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</si>
  <si>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</si>
  <si>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</si>
  <si>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</si>
  <si>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</si>
  <si>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</si>
  <si>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</si>
  <si>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</si>
  <si>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</si>
  <si>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</si>
  <si>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</si>
  <si>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</si>
  <si>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</si>
  <si>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</si>
  <si>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</si>
  <si>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</si>
  <si>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</si>
  <si>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</si>
  <si>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</si>
  <si>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</si>
  <si>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</si>
  <si>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</si>
  <si>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</si>
  <si>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</si>
  <si>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</si>
  <si>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</si>
  <si>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</si>
  <si>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</si>
  <si>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</si>
  <si>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</si>
  <si>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</si>
  <si>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</si>
  <si>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</si>
  <si>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</si>
  <si>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</si>
  <si>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</si>
  <si>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</si>
  <si>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</si>
  <si>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</si>
  <si>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</si>
  <si>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</si>
  <si>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</si>
  <si>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</si>
  <si>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</si>
  <si>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</si>
  <si>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</si>
  <si>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</si>
  <si>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</si>
  <si>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</si>
  <si>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</si>
  <si>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</si>
  <si>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</si>
  <si>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</si>
  <si>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</si>
  <si>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</si>
  <si>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</si>
  <si>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</si>
  <si>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</si>
  <si>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</si>
  <si>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</si>
  <si>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</si>
  <si>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</si>
  <si>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</si>
  <si>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</si>
  <si>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</si>
  <si>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</si>
  <si>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</si>
  <si>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</si>
  <si>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</si>
  <si>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</si>
  <si>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</si>
  <si>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</si>
  <si>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</si>
  <si>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</si>
  <si>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</si>
  <si>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</si>
  <si>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</si>
  <si>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</si>
  <si>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</si>
  <si>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</si>
  <si>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</si>
  <si>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</si>
  <si>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</si>
  <si>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</si>
  <si>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</si>
  <si>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</si>
  <si>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</si>
  <si>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</si>
  <si>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</si>
  <si>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</si>
  <si>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</si>
  <si>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</si>
  <si>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</si>
  <si>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</si>
  <si>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</si>
  <si>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</si>
  <si>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</si>
  <si>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</si>
  <si>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</si>
  <si>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</si>
  <si>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</si>
  <si>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</si>
  <si>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</si>
  <si>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</si>
  <si>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</si>
  <si>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</si>
  <si>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</si>
  <si>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</si>
  <si>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</si>
  <si>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</si>
  <si>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</si>
  <si>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</si>
  <si>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</si>
  <si>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</si>
  <si>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</si>
  <si>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</si>
  <si>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</si>
  <si>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</si>
  <si>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</si>
  <si>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</si>
  <si>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</si>
  <si>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</si>
  <si>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</si>
  <si>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</si>
  <si>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</si>
  <si>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</si>
  <si>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</si>
  <si>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</si>
  <si>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</si>
  <si>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</si>
  <si>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</si>
  <si>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</si>
  <si>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</si>
  <si>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</si>
  <si>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</si>
  <si>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</si>
  <si>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</si>
  <si>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</si>
  <si>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</si>
  <si>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</si>
  <si>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</si>
  <si>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</si>
  <si>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</si>
  <si>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</si>
  <si>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</si>
  <si>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</si>
  <si>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</si>
  <si>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</si>
  <si>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</si>
  <si>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</si>
  <si>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</si>
  <si>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</si>
  <si>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</si>
  <si>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</si>
  <si>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</si>
  <si>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</si>
  <si>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</si>
  <si>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</si>
  <si>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</si>
  <si>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</si>
  <si>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</si>
  <si>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</si>
  <si>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</si>
  <si>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</si>
  <si>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</si>
  <si>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</si>
  <si>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</si>
  <si>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</si>
  <si>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</si>
  <si>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</si>
  <si>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</si>
  <si>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</si>
  <si>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</si>
  <si>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</si>
  <si>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</si>
  <si>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</si>
  <si>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</si>
  <si>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</si>
  <si>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</si>
  <si>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</si>
  <si>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</si>
  <si>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</si>
  <si>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</si>
  <si>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</si>
  <si>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</si>
  <si>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</si>
  <si>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</si>
  <si>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</si>
  <si>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</si>
  <si>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</si>
  <si>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</si>
  <si>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</si>
  <si>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</si>
  <si>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</si>
  <si>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</si>
  <si>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</si>
  <si>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</si>
  <si>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</si>
  <si>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</si>
  <si>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</si>
  <si>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</si>
  <si>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</si>
  <si>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</si>
  <si>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</si>
  <si>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</si>
  <si>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</si>
  <si>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</si>
  <si>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</si>
  <si>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</si>
  <si>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</si>
  <si>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</si>
  <si>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</si>
  <si>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</si>
  <si>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</si>
  <si>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</si>
  <si>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</si>
  <si>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</si>
  <si>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</si>
  <si>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</si>
  <si>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</si>
  <si>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</si>
  <si>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</si>
  <si>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</si>
  <si>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</si>
  <si>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</si>
  <si>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</si>
  <si>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</si>
  <si>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</si>
  <si>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</si>
  <si>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</si>
  <si>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</si>
  <si>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</si>
  <si>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</si>
  <si>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</si>
  <si>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</si>
  <si>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</si>
  <si>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</si>
  <si>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</si>
  <si>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</si>
  <si>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</si>
  <si>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</si>
  <si>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</si>
  <si>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</si>
  <si>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</si>
  <si>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</si>
  <si>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</si>
  <si>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</si>
  <si>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</si>
  <si>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</si>
  <si>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</si>
  <si>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</si>
  <si>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</si>
  <si>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</si>
  <si>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</si>
  <si>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</si>
  <si>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</si>
  <si>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</si>
  <si>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</si>
  <si>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</si>
  <si>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</si>
  <si>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</si>
  <si>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</si>
  <si>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</si>
  <si>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</si>
  <si>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</si>
  <si>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</si>
  <si>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</si>
  <si>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</si>
  <si>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</si>
  <si>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</si>
  <si>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</si>
  <si>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</si>
  <si>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</si>
  <si>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</si>
  <si>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</si>
  <si>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</si>
  <si>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</si>
  <si>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</si>
  <si>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</si>
  <si>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</si>
  <si>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</si>
  <si>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</si>
  <si>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</si>
  <si>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</si>
  <si>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</si>
  <si>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</si>
  <si>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</si>
  <si>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</si>
  <si>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</si>
  <si>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</si>
  <si>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</si>
  <si>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</si>
  <si>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</si>
  <si>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</si>
  <si>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</si>
  <si>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</si>
  <si>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</si>
  <si>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</si>
  <si>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</si>
  <si>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</si>
  <si>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</si>
  <si>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</si>
  <si>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</si>
  <si>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</si>
  <si>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</si>
  <si>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</si>
  <si>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</si>
  <si>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</si>
  <si>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</si>
  <si>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</si>
  <si>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</si>
  <si>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</si>
  <si>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</si>
  <si>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</si>
  <si>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</si>
  <si>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</si>
  <si>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</si>
  <si>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</si>
  <si>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</si>
  <si>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</si>
  <si>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</si>
  <si>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</si>
  <si>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</si>
  <si>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</si>
  <si>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</si>
  <si>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</si>
  <si>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</si>
  <si>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</si>
  <si>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</si>
  <si>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</si>
  <si>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</si>
  <si>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</si>
  <si>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</si>
  <si>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</si>
  <si>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</si>
  <si>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</si>
  <si>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</si>
  <si>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</si>
  <si>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</si>
  <si>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</si>
  <si>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</si>
  <si>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</si>
  <si>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</si>
  <si>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</si>
  <si>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</si>
  <si>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</si>
  <si>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</si>
  <si>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</si>
  <si>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</si>
  <si>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</si>
  <si>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</si>
  <si>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</si>
  <si>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</si>
  <si>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</si>
  <si>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</si>
  <si>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</si>
  <si>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</si>
  <si>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</si>
  <si>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</si>
  <si>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</si>
  <si>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</si>
  <si>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</si>
  <si>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</si>
  <si>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</si>
  <si>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</si>
  <si>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</si>
  <si>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</si>
  <si>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</si>
  <si>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</si>
  <si>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</si>
  <si>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</si>
  <si>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</si>
  <si>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</si>
  <si>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</si>
  <si>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</si>
  <si>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</si>
  <si>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</si>
  <si>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</si>
  <si>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</si>
  <si>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</si>
  <si>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</si>
  <si>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</si>
  <si>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</si>
  <si>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</si>
  <si>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</si>
  <si>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</si>
  <si>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</si>
  <si>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</si>
  <si>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</si>
  <si>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</si>
  <si>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</si>
  <si>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</si>
  <si>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</si>
  <si>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</si>
  <si>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</si>
  <si>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</si>
  <si>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</si>
  <si>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</si>
  <si>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</si>
  <si>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</si>
  <si>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</si>
  <si>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</si>
  <si>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</si>
  <si>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</si>
  <si>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</si>
  <si>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</si>
  <si>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</si>
  <si>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</si>
  <si>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</si>
  <si>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</si>
  <si>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</si>
  <si>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</si>
  <si>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</si>
  <si>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</si>
  <si>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</si>
  <si>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</si>
  <si>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</si>
  <si>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</si>
  <si>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</si>
  <si>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</si>
  <si>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</si>
  <si>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</si>
  <si>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</si>
  <si>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</si>
  <si>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</si>
  <si>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</si>
  <si>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</si>
  <si>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</si>
  <si>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</si>
  <si>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</si>
  <si>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</si>
  <si>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</si>
  <si>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</si>
  <si>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</si>
  <si>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</si>
  <si>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</si>
  <si>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</si>
  <si>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</si>
  <si>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</si>
  <si>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</si>
  <si>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</si>
  <si>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</si>
  <si>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</si>
  <si>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</si>
  <si>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</si>
  <si>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</si>
  <si>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</si>
  <si>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</si>
  <si>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</si>
  <si>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</si>
  <si>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</si>
  <si>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</si>
  <si>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</si>
  <si>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</si>
  <si>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</si>
  <si>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</si>
  <si>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</si>
  <si>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</si>
  <si>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</si>
  <si>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</si>
  <si>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</si>
  <si>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</si>
  <si>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</si>
  <si>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</si>
  <si>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</si>
  <si>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</si>
  <si>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</si>
  <si>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</si>
  <si>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</si>
  <si>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</si>
  <si>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</si>
  <si>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</si>
  <si>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</si>
  <si>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</si>
  <si>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</si>
  <si>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</si>
  <si>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</si>
  <si>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</si>
  <si>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</si>
  <si>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</si>
  <si>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</si>
  <si>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</si>
  <si>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</si>
  <si>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</si>
  <si>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</si>
  <si>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</si>
  <si>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</si>
  <si>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</si>
  <si>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</si>
  <si>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</si>
  <si>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</si>
  <si>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</si>
  <si>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</si>
  <si>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</si>
  <si>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</si>
  <si>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</si>
  <si>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</si>
  <si>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</si>
  <si>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</si>
  <si>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</si>
  <si>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</si>
  <si>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</si>
  <si>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</si>
  <si>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</si>
  <si>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</si>
  <si>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</si>
  <si>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</si>
  <si>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</si>
  <si>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</si>
  <si>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</si>
  <si>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</si>
  <si>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</si>
  <si>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</si>
  <si>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</si>
  <si>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</si>
  <si>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</si>
  <si>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</si>
  <si>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</si>
  <si>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</si>
  <si>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</si>
  <si>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</si>
  <si>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</si>
  <si>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</si>
  <si>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</si>
  <si>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</si>
  <si>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</si>
  <si>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</si>
  <si>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</si>
  <si>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</si>
  <si>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</si>
  <si>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</si>
  <si>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</si>
  <si>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</si>
  <si>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</si>
  <si>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</si>
  <si>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</si>
  <si>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</si>
  <si>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</si>
  <si>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</si>
  <si>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</si>
  <si>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</si>
  <si>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</si>
  <si>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</si>
  <si>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</si>
  <si>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</si>
  <si>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</si>
  <si>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</si>
  <si>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</si>
  <si>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</si>
  <si>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</si>
  <si>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</si>
  <si>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</si>
  <si>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</si>
  <si>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</si>
  <si>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</si>
  <si>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</si>
  <si>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</si>
  <si>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</si>
  <si>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</si>
  <si>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</si>
  <si>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</si>
  <si>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</si>
  <si>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</si>
  <si>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</si>
  <si>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</si>
  <si>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</si>
  <si>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</si>
  <si>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</si>
  <si>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</si>
  <si>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</si>
  <si>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</si>
  <si>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</si>
  <si>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</si>
  <si>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</si>
  <si>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</si>
  <si>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</si>
  <si>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</si>
  <si>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</si>
  <si>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</si>
  <si>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</si>
  <si>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</si>
  <si>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</si>
  <si>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</si>
  <si>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</si>
  <si>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</si>
  <si>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</si>
  <si>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</si>
  <si>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</si>
  <si>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</si>
  <si>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</si>
  <si>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</si>
  <si>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</si>
  <si>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</si>
  <si>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</si>
  <si>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</si>
  <si>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</si>
  <si>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</si>
  <si>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</si>
  <si>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</si>
  <si>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</si>
  <si>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</si>
  <si>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</si>
  <si>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</si>
  <si>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</si>
  <si>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</si>
  <si>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</si>
  <si>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</si>
  <si>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</si>
  <si>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</si>
  <si>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</si>
  <si>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</si>
  <si>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</si>
  <si>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</si>
  <si>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</si>
  <si>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</si>
  <si>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</si>
  <si>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</si>
  <si>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</si>
  <si>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</si>
  <si>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</si>
  <si>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</si>
  <si>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</si>
  <si>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</si>
  <si>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</si>
  <si>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</si>
  <si>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</si>
  <si>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</si>
  <si>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</si>
  <si>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</si>
  <si>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</si>
  <si>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</si>
  <si>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</si>
  <si>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</si>
  <si>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</si>
  <si>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</si>
  <si>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</si>
  <si>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</si>
  <si>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</si>
  <si>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</si>
  <si>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</si>
  <si>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</si>
  <si>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</si>
  <si>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</si>
  <si>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</si>
  <si>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</si>
  <si>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</si>
  <si>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</si>
  <si>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</si>
  <si>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</si>
  <si>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</si>
  <si>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</si>
  <si>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</si>
  <si>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</si>
  <si>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</si>
  <si>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</si>
  <si>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</si>
  <si>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</si>
  <si>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</si>
  <si>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</si>
  <si>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</si>
  <si>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</si>
  <si>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</si>
  <si>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</si>
  <si>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</si>
  <si>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</si>
  <si>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</si>
  <si>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</si>
  <si>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</si>
  <si>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</si>
  <si>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</si>
  <si>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</si>
  <si>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</si>
  <si>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</si>
  <si>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</si>
  <si>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</si>
  <si>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</si>
  <si>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</si>
  <si>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</si>
  <si>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</si>
  <si>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</si>
  <si>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</si>
  <si>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</si>
  <si>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</si>
  <si>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</si>
  <si>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</si>
  <si>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</si>
  <si>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</si>
  <si>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</si>
  <si>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</si>
  <si>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</si>
  <si>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</si>
  <si>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</si>
  <si>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</si>
  <si>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</si>
  <si>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</si>
  <si>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</si>
  <si>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</si>
  <si>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</si>
  <si>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</si>
  <si>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</si>
  <si>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</si>
  <si>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</si>
  <si>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</si>
  <si>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</si>
  <si>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</si>
  <si>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</si>
  <si>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</si>
  <si>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</si>
  <si>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</si>
  <si>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</si>
  <si>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</si>
  <si>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</si>
  <si>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</si>
  <si>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</si>
  <si>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</si>
  <si>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</si>
  <si>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</si>
  <si>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</si>
  <si>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</si>
  <si>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</si>
  <si>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</si>
  <si>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</si>
  <si>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</si>
  <si>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</si>
  <si>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</si>
  <si>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</si>
  <si>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</si>
  <si>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</si>
  <si>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</si>
  <si>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</si>
  <si>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</si>
  <si>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</si>
  <si>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</si>
  <si>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</si>
  <si>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</si>
  <si>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</si>
  <si>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</si>
  <si>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</si>
  <si>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</si>
  <si>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</si>
  <si>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</si>
  <si>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</si>
  <si>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</si>
  <si>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</si>
  <si>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</si>
  <si>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</si>
  <si>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</si>
  <si>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</si>
  <si>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</si>
  <si>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</si>
  <si>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</si>
  <si>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</si>
  <si>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</si>
  <si>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</si>
  <si>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</si>
  <si>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</si>
  <si>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</si>
  <si>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</si>
  <si>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</si>
  <si>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</si>
  <si>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</si>
  <si>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</si>
  <si>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</si>
  <si>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</si>
  <si>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</si>
  <si>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</si>
  <si>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</si>
  <si>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</si>
  <si>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</si>
  <si>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</si>
  <si>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</si>
  <si>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</si>
  <si>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</si>
  <si>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</si>
  <si>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</si>
  <si>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</si>
  <si>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</si>
  <si>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</si>
  <si>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</si>
  <si>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</si>
  <si>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</si>
  <si>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</si>
  <si>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</si>
  <si>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</si>
  <si>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</si>
  <si>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</si>
  <si>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</si>
  <si>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</si>
  <si>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</si>
  <si>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</si>
  <si>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</si>
  <si>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</si>
  <si>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</si>
  <si>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</si>
  <si>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</si>
  <si>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</si>
  <si>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</si>
  <si>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</si>
  <si>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</si>
  <si>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</si>
  <si>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</si>
  <si>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</si>
  <si>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</si>
  <si>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</si>
  <si>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</si>
  <si>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</si>
  <si>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</si>
  <si>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</si>
  <si>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</si>
  <si>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</si>
  <si>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</si>
  <si>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</si>
  <si>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</si>
  <si>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</si>
  <si>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</si>
  <si>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</si>
  <si>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</si>
  <si>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</si>
  <si>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</si>
  <si>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</si>
  <si>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</si>
  <si>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</si>
  <si>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</si>
  <si>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</si>
  <si>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</si>
  <si>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</si>
  <si>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</si>
  <si>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</si>
  <si>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</si>
  <si>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</si>
  <si>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</si>
  <si>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</si>
  <si>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</si>
  <si>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</si>
  <si>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</si>
  <si>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</si>
  <si>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</si>
  <si>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</si>
  <si>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</si>
  <si>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</si>
  <si>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</si>
  <si>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</si>
  <si>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</si>
  <si>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</si>
  <si>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</si>
  <si>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</si>
  <si>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</si>
  <si>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</si>
  <si>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</si>
  <si>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</si>
  <si>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</si>
  <si>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</si>
  <si>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</si>
  <si>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</si>
  <si>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</si>
  <si>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</si>
  <si>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</si>
  <si>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</si>
  <si>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</si>
  <si>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</si>
  <si>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</si>
  <si>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</si>
  <si>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</si>
  <si>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</si>
  <si>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</si>
  <si>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</si>
  <si>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</si>
  <si>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</si>
  <si>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</si>
  <si>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</si>
  <si>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</si>
  <si>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</si>
  <si>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</si>
  <si>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</si>
  <si>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</si>
  <si>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</si>
  <si>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</si>
  <si>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</si>
  <si>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</si>
  <si>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</si>
  <si>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</si>
  <si>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</si>
  <si>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</si>
  <si>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</si>
  <si>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</si>
  <si>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</si>
  <si>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</si>
  <si>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</si>
  <si>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</si>
  <si>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</si>
  <si>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</si>
  <si>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</si>
  <si>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</si>
  <si>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</si>
  <si>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</si>
  <si>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</si>
  <si>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</si>
  <si>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</si>
  <si>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</si>
  <si>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</si>
  <si>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</si>
  <si>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</si>
  <si>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</si>
  <si>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</si>
  <si>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</si>
  <si>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</si>
  <si>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</si>
  <si>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</si>
  <si>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</si>
  <si>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</si>
  <si>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</si>
  <si>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</si>
  <si>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</si>
  <si>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</si>
  <si>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</si>
  <si>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</si>
  <si>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</si>
  <si>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</si>
  <si>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</si>
  <si>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</si>
  <si>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</si>
  <si>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</si>
  <si>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</si>
  <si>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</si>
  <si>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</si>
  <si>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</si>
  <si>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</si>
  <si>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</si>
  <si>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</si>
  <si>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</si>
  <si>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</si>
  <si>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</si>
  <si>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</si>
  <si>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</si>
  <si>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</si>
  <si>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</si>
  <si>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</si>
  <si>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</si>
  <si>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</si>
  <si>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</si>
  <si>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</si>
  <si>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</si>
  <si>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</si>
  <si>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</si>
  <si>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</si>
  <si>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</si>
  <si>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</si>
  <si>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</si>
  <si>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</si>
  <si>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</si>
  <si>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</si>
  <si>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</si>
  <si>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</si>
  <si>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</si>
  <si>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</si>
  <si>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</si>
  <si>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</si>
  <si>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</si>
  <si>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</si>
  <si>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</si>
  <si>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</si>
  <si>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</si>
  <si>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</si>
  <si>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</si>
  <si>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</si>
  <si>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</si>
  <si>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</si>
  <si>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</si>
  <si>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</si>
  <si>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</si>
  <si>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</si>
  <si>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</si>
  <si>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</si>
  <si>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</si>
  <si>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</si>
  <si>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</si>
  <si>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</si>
  <si>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</si>
  <si>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</si>
  <si>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</si>
  <si>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</si>
  <si>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</si>
  <si>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</si>
  <si>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</si>
  <si>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</si>
  <si>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</si>
  <si>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</si>
  <si>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</si>
  <si>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</si>
  <si>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</si>
  <si>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</si>
  <si>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</si>
  <si>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</si>
  <si>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</si>
  <si>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</si>
  <si>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</si>
  <si>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</si>
  <si>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</si>
  <si>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</si>
  <si>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</si>
  <si>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</si>
  <si>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</si>
  <si>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</si>
  <si>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</si>
  <si>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</si>
  <si>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</si>
  <si>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</si>
  <si>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</si>
  <si>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</si>
  <si>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</si>
  <si>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</si>
  <si>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</si>
  <si>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</si>
  <si>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</si>
  <si>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</si>
  <si>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</si>
  <si>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</si>
  <si>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</si>
  <si>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</si>
  <si>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</si>
  <si>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</si>
  <si>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</si>
  <si>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</si>
  <si>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</si>
  <si>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</si>
  <si>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</si>
  <si>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</si>
  <si>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</si>
  <si>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</si>
  <si>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</si>
  <si>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</si>
  <si>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</si>
  <si>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</si>
  <si>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</si>
  <si>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</si>
  <si>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</si>
  <si>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</si>
  <si>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</si>
  <si>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</si>
  <si>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</si>
  <si>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</si>
  <si>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</si>
  <si>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</si>
  <si>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</si>
  <si>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</si>
  <si>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</si>
  <si>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</si>
  <si>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</si>
  <si>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</si>
  <si>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</si>
  <si>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</si>
  <si>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</si>
  <si>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</si>
  <si>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</si>
  <si>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</si>
  <si>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</si>
  <si>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</si>
  <si>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</si>
  <si>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</si>
  <si>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</si>
  <si>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</si>
  <si>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</si>
  <si>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</si>
  <si>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</si>
  <si>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</si>
  <si>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</si>
  <si>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</si>
  <si>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</si>
  <si>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</si>
  <si>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</si>
  <si>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</si>
  <si>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</si>
  <si>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</si>
  <si>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</si>
  <si>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</si>
  <si>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</si>
  <si>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</si>
  <si>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</si>
  <si>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</si>
  <si>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</si>
  <si>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</si>
  <si>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</si>
  <si>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</si>
  <si>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</si>
  <si>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</si>
  <si>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</si>
  <si>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</si>
  <si>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</si>
  <si>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</si>
  <si>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</si>
  <si>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</si>
  <si>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</si>
  <si>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</si>
  <si>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</si>
  <si>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</si>
  <si>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</si>
  <si>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</si>
  <si>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</si>
  <si>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</si>
  <si>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</si>
  <si>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</si>
  <si>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</si>
  <si>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</si>
  <si>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</si>
  <si>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</si>
  <si>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</si>
  <si>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</si>
  <si>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</si>
  <si>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</si>
  <si>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</si>
  <si>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</si>
  <si>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</si>
  <si>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</si>
  <si>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</si>
  <si>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</si>
  <si>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</si>
  <si>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</si>
  <si>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</si>
  <si>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</si>
  <si>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</si>
  <si>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</si>
  <si>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</si>
  <si>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</si>
  <si>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</si>
  <si>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</si>
  <si>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</si>
  <si>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</si>
  <si>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</si>
  <si>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</si>
  <si>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</si>
  <si>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</si>
  <si>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</si>
  <si>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</si>
  <si>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</si>
  <si>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</si>
  <si>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</si>
  <si>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</si>
  <si>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</si>
  <si>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</si>
  <si>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</si>
  <si>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</si>
  <si>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</si>
  <si>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</si>
  <si>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</si>
  <si>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</si>
  <si>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</si>
  <si>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</si>
  <si>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</si>
  <si>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</si>
  <si>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</si>
  <si>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</si>
  <si>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</si>
  <si>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</si>
  <si>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</si>
  <si>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</si>
  <si>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</si>
  <si>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</si>
  <si>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</si>
  <si>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</si>
  <si>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</si>
  <si>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</si>
  <si>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</si>
  <si>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</si>
  <si>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</si>
  <si>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</si>
  <si>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</si>
  <si>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</si>
  <si>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</si>
  <si>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</si>
  <si>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</si>
  <si>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</si>
  <si>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</si>
  <si>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</si>
  <si>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</si>
  <si>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</si>
  <si>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</si>
  <si>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</si>
  <si>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</si>
  <si>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</si>
  <si>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</si>
  <si>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</si>
  <si>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</si>
  <si>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</si>
  <si>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</si>
  <si>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</si>
  <si>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</si>
  <si>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</si>
  <si>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</si>
  <si>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</si>
  <si>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</si>
  <si>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</si>
  <si>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</si>
  <si>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</si>
  <si>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</si>
  <si>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</si>
  <si>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</si>
  <si>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</si>
  <si>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</si>
  <si>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</si>
  <si>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</si>
  <si>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</si>
  <si>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</si>
  <si>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</si>
  <si>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</si>
  <si>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</si>
  <si>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</si>
  <si>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</si>
  <si>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</si>
  <si>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</si>
  <si>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</si>
  <si>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</si>
  <si>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</si>
  <si>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</si>
  <si>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</si>
  <si>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</si>
  <si>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</si>
  <si>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</si>
  <si>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</si>
  <si>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</si>
  <si>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</si>
  <si>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</si>
  <si>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</si>
  <si>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</si>
  <si>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</si>
  <si>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</si>
  <si>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</si>
  <si>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</si>
  <si>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</si>
  <si>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</si>
  <si>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</si>
  <si>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</si>
  <si>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</si>
  <si>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</si>
  <si>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</si>
  <si>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</si>
  <si>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</si>
  <si>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</si>
  <si>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</si>
  <si>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</si>
  <si>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</si>
  <si>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</si>
  <si>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</si>
  <si>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</si>
  <si>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</si>
  <si>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</si>
  <si>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</si>
  <si>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</si>
  <si>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</si>
  <si>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</si>
  <si>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</si>
  <si>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</si>
  <si>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</si>
  <si>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</si>
  <si>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</si>
  <si>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</si>
  <si>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</si>
  <si>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</si>
  <si>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</si>
  <si>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</si>
  <si>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</si>
  <si>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</si>
  <si>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</si>
  <si>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</si>
  <si>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</si>
  <si>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</si>
  <si>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</si>
  <si>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</si>
  <si>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</si>
  <si>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</si>
  <si>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</si>
  <si>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</si>
  <si>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</si>
  <si>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</si>
  <si>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</si>
  <si>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</si>
  <si>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</si>
  <si>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</si>
  <si>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</si>
  <si>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</si>
  <si>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</si>
  <si>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</si>
  <si>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</si>
  <si>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</si>
  <si>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</si>
  <si>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</si>
  <si>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</si>
  <si>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</si>
  <si>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</si>
  <si>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</si>
  <si>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</si>
  <si>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</si>
  <si>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</si>
  <si>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</si>
  <si>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</si>
  <si>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</si>
  <si>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</si>
  <si>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</si>
  <si>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</si>
  <si>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</si>
  <si>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</si>
  <si>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</si>
  <si>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</si>
  <si>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</si>
  <si>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</si>
  <si>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</si>
  <si>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</si>
  <si>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</si>
  <si>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</si>
  <si>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</si>
  <si>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</si>
  <si>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</si>
  <si>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</si>
  <si>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</si>
  <si>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</si>
  <si>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</si>
  <si>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</si>
  <si>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</si>
  <si>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</si>
  <si>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</si>
  <si>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</si>
  <si>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</si>
  <si>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</si>
  <si>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</si>
  <si>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</si>
  <si>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</si>
  <si>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</si>
  <si>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</si>
  <si>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</si>
  <si>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</si>
  <si>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</si>
  <si>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</si>
  <si>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</si>
  <si>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</si>
  <si>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</si>
  <si>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</si>
  <si>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</si>
  <si>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</si>
  <si>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</si>
  <si>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</si>
  <si>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</si>
  <si>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</si>
  <si>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</si>
  <si>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</si>
  <si>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</si>
  <si>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</si>
  <si>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</si>
  <si>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</si>
  <si>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</si>
  <si>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</si>
  <si>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</si>
  <si>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</si>
  <si>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</si>
  <si>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</si>
  <si>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</si>
  <si>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</si>
  <si>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</si>
  <si>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</si>
  <si>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</si>
  <si>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</si>
  <si>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</si>
  <si>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</si>
  <si>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</si>
  <si>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</si>
  <si>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</si>
  <si>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</si>
  <si>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</si>
  <si>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</si>
  <si>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</si>
  <si>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</si>
  <si>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</si>
  <si>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</si>
  <si>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</si>
  <si>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</si>
  <si>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</si>
  <si>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</si>
  <si>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</si>
  <si>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</si>
  <si>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</si>
  <si>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</si>
  <si>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</si>
  <si>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</si>
  <si>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</si>
  <si>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</si>
  <si>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</si>
  <si>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</si>
  <si>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</si>
  <si>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</si>
  <si>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</si>
  <si>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</si>
  <si>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</si>
  <si>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</si>
  <si>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</si>
  <si>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</si>
  <si>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</si>
  <si>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</si>
  <si>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</si>
  <si>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</si>
  <si>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</si>
  <si>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</si>
  <si>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</si>
  <si>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</si>
  <si>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</si>
  <si>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</si>
  <si>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</si>
  <si>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</si>
  <si>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</si>
  <si>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</si>
  <si>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</si>
  <si>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</si>
  <si>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</si>
  <si>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</si>
  <si>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</si>
  <si>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</si>
  <si>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</si>
  <si>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</si>
  <si>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</si>
  <si>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</si>
  <si>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</si>
  <si>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</si>
  <si>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</si>
  <si>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</si>
  <si>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</si>
  <si>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</si>
  <si>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</si>
  <si>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</si>
  <si>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</si>
  <si>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</si>
  <si>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</si>
  <si>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</si>
  <si>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</si>
  <si>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</si>
  <si>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</si>
  <si>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</si>
  <si>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</si>
  <si>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</si>
  <si>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</si>
  <si>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</si>
  <si>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</si>
  <si>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</si>
  <si>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</si>
  <si>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</si>
  <si>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</si>
  <si>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</si>
  <si>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</si>
  <si>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</si>
  <si>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</si>
  <si>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</si>
  <si>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</si>
  <si>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</si>
  <si>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</si>
  <si>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</si>
  <si>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</si>
  <si>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</si>
  <si>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</si>
  <si>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</si>
  <si>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</si>
  <si>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</si>
  <si>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</si>
  <si>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</si>
  <si>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</si>
  <si>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</si>
  <si>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</si>
  <si>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</si>
  <si>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</si>
  <si>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</si>
  <si>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</si>
  <si>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</si>
  <si>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</si>
  <si>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</si>
  <si>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</si>
  <si>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</si>
  <si>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</si>
  <si>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</si>
  <si>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</si>
  <si>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</si>
  <si>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</si>
  <si>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</si>
  <si>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</si>
  <si>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</si>
  <si>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</si>
  <si>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</si>
  <si>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</si>
  <si>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</si>
  <si>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</si>
  <si>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</si>
  <si>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</si>
  <si>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</si>
  <si>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</si>
  <si>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</si>
  <si>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</si>
  <si>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</si>
  <si>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</si>
  <si>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</si>
  <si>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</si>
  <si>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</si>
  <si>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</si>
  <si>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</si>
  <si>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</si>
  <si>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</si>
  <si>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</si>
  <si>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</si>
  <si>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</si>
  <si>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</si>
  <si>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</si>
  <si>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</si>
  <si>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</si>
  <si>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</si>
  <si>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</si>
  <si>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</si>
  <si>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</si>
  <si>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</si>
  <si>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</si>
  <si>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</si>
  <si>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</si>
  <si>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</si>
  <si>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</si>
  <si>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</si>
  <si>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</si>
  <si>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</si>
  <si>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</si>
  <si>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</si>
  <si>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</si>
  <si>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</si>
  <si>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</si>
  <si>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</si>
  <si>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</si>
  <si>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</si>
  <si>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</si>
  <si>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</si>
  <si>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</si>
  <si>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</si>
  <si>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</si>
  <si>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</si>
  <si>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</si>
  <si>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</si>
  <si>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</si>
  <si>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</si>
  <si>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</si>
  <si>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</si>
  <si>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</si>
  <si>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</si>
  <si>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</si>
  <si>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</si>
  <si>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</si>
  <si>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</si>
  <si>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</si>
  <si>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</si>
  <si>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</si>
  <si>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</si>
  <si>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</si>
  <si>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</si>
  <si>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</si>
  <si>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</si>
  <si>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</si>
  <si>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</si>
  <si>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</si>
  <si>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</si>
  <si>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</si>
  <si>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</si>
  <si>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</si>
  <si>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</si>
  <si>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</si>
  <si>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</si>
  <si>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</si>
  <si>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</si>
  <si>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</si>
  <si>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</si>
  <si>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</si>
  <si>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</si>
  <si>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</si>
  <si>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</si>
  <si>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</si>
  <si>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</si>
  <si>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</si>
  <si>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</si>
  <si>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</si>
  <si>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</si>
  <si>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</si>
  <si>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</si>
  <si>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</si>
  <si>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</si>
  <si>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</si>
  <si>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</si>
  <si>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</si>
  <si>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</si>
  <si>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</si>
  <si>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</si>
  <si>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</si>
  <si>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</si>
  <si>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</si>
  <si>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</si>
  <si>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</si>
  <si>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</si>
  <si>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</si>
  <si>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</si>
  <si>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</si>
  <si>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</si>
  <si>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</si>
  <si>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</si>
  <si>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</si>
  <si>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</si>
  <si>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</si>
  <si>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</si>
  <si>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</si>
  <si>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</si>
  <si>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</si>
  <si>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</si>
  <si>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</si>
  <si>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</si>
  <si>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</si>
  <si>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</si>
  <si>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</si>
  <si>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</si>
  <si>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</si>
  <si>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</si>
  <si>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</si>
  <si>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</si>
  <si>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</si>
  <si>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</si>
  <si>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</si>
  <si>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</si>
  <si>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</si>
  <si>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</si>
  <si>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</si>
  <si>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</si>
  <si>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</si>
  <si>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</si>
  <si>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</si>
  <si>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</si>
  <si>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</si>
  <si>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</si>
  <si>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</si>
  <si>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</si>
  <si>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</si>
  <si>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</si>
  <si>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</si>
  <si>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</si>
  <si>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</si>
  <si>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</si>
  <si>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</si>
  <si>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</si>
  <si>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</si>
  <si>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</si>
  <si>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</si>
  <si>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</si>
  <si>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</si>
  <si>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</si>
  <si>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</si>
  <si>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</si>
  <si>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</si>
  <si>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</si>
  <si>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</si>
  <si>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</si>
  <si>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</si>
  <si>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</si>
  <si>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</si>
  <si>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</si>
  <si>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</si>
  <si>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</si>
  <si>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</si>
  <si>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</si>
  <si>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</si>
  <si>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</si>
  <si>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</si>
  <si>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</si>
  <si>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</si>
  <si>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</si>
  <si>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</si>
  <si>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</si>
  <si>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</si>
  <si>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</si>
  <si>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</si>
  <si>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</si>
  <si>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</si>
  <si>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</si>
  <si>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</si>
  <si>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</si>
  <si>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</si>
  <si>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</si>
  <si>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</si>
  <si>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</si>
  <si>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</si>
  <si>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</si>
  <si>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</si>
  <si>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</si>
  <si>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</si>
  <si>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</si>
  <si>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</si>
  <si>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</si>
  <si>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</si>
  <si>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</si>
  <si>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</si>
  <si>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</si>
  <si>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</si>
  <si>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</si>
  <si>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</si>
  <si>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</si>
  <si>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</si>
  <si>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</si>
  <si>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</si>
  <si>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</si>
  <si>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</si>
  <si>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</si>
  <si>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</si>
  <si>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</si>
  <si>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</si>
  <si>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</si>
  <si>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</si>
  <si>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</si>
  <si>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</si>
  <si>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</si>
  <si>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</si>
  <si>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</si>
  <si>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</si>
  <si>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</si>
  <si>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</si>
  <si>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</si>
  <si>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</si>
  <si>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</si>
  <si>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</si>
  <si>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</si>
  <si>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</si>
  <si>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</si>
  <si>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</si>
  <si>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</si>
  <si>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</si>
  <si>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</si>
  <si>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</si>
  <si>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</si>
  <si>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</si>
  <si>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</si>
  <si>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</si>
  <si>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</si>
  <si>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</si>
  <si>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</si>
  <si>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</si>
  <si>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</si>
  <si>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</si>
  <si>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</si>
  <si>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</si>
  <si>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</si>
  <si>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</si>
  <si>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</si>
  <si>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</si>
  <si>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</si>
  <si>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</si>
  <si>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</si>
  <si>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</si>
  <si>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</si>
  <si>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</si>
  <si>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</si>
  <si>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</si>
  <si>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</si>
  <si>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</si>
  <si>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</si>
  <si>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</si>
  <si>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</si>
  <si>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</si>
  <si>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</si>
  <si>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</si>
  <si>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</si>
  <si>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</si>
  <si>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</si>
  <si>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</si>
  <si>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</si>
  <si>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</si>
  <si>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</si>
  <si>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</si>
  <si>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</si>
  <si>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</si>
  <si>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</si>
  <si>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</si>
  <si>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</si>
  <si>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</si>
  <si>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</si>
  <si>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</si>
  <si>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</si>
  <si>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</si>
  <si>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</si>
  <si>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</si>
  <si>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</si>
  <si>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</si>
  <si>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</si>
  <si>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</si>
  <si>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</si>
  <si>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</si>
  <si>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</si>
  <si>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</si>
  <si>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</si>
  <si>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</si>
  <si>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</si>
  <si>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</si>
  <si>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</si>
  <si>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</si>
  <si>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</si>
  <si>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</si>
  <si>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</si>
  <si>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</si>
  <si>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</si>
  <si>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</si>
  <si>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</si>
  <si>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</si>
  <si>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</si>
  <si>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</si>
  <si>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</si>
  <si>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</si>
  <si>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</si>
  <si>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</si>
  <si>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</si>
  <si>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</si>
  <si>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</si>
  <si>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</si>
  <si>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</si>
  <si>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</si>
  <si>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</si>
  <si>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</si>
  <si>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</si>
  <si>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</si>
  <si>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</si>
  <si>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</si>
  <si>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</si>
  <si>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</si>
  <si>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</si>
  <si>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</si>
  <si>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</si>
  <si>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</si>
  <si>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</si>
  <si>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</si>
  <si>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</si>
  <si>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</si>
  <si>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</si>
  <si>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</si>
  <si>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</si>
  <si>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</si>
  <si>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</si>
  <si>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</si>
  <si>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</si>
  <si>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</si>
  <si>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</si>
  <si>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</si>
  <si>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</si>
  <si>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</si>
  <si>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</si>
  <si>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</si>
  <si>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</si>
  <si>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</si>
  <si>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</si>
  <si>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</si>
  <si>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</si>
  <si>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</si>
  <si>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</si>
  <si>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</si>
  <si>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</si>
  <si>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</si>
  <si>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</si>
  <si>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</si>
  <si>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</si>
  <si>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</si>
  <si>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</si>
  <si>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</si>
  <si>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</si>
  <si>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</si>
  <si>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</si>
  <si>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</si>
  <si>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</si>
  <si>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</si>
  <si>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</si>
  <si>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</si>
  <si>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</si>
  <si>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</si>
  <si>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</si>
  <si>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</si>
  <si>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</si>
  <si>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</si>
  <si>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</si>
  <si>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</si>
  <si>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</si>
  <si>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</si>
  <si>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</si>
  <si>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</si>
  <si>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</si>
  <si>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</si>
  <si>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</si>
  <si>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</si>
  <si>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</si>
  <si>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</si>
  <si>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</si>
  <si>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</si>
  <si>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</si>
  <si>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</si>
  <si>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</si>
  <si>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</si>
  <si>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</si>
  <si>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</si>
  <si>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</si>
  <si>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</si>
  <si>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</si>
  <si>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</si>
  <si>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</si>
  <si>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</si>
  <si>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</si>
  <si>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</si>
  <si>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</si>
  <si>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</si>
  <si>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</si>
  <si>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</si>
  <si>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</si>
  <si>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</si>
  <si>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</si>
  <si>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</si>
  <si>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</si>
  <si>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</si>
  <si>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</si>
  <si>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</si>
  <si>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</si>
  <si>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</si>
  <si>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</si>
  <si>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</si>
  <si>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</si>
  <si>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</si>
  <si>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</si>
  <si>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</si>
  <si>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</si>
  <si>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</si>
  <si>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</si>
  <si>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</si>
  <si>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</si>
  <si>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</si>
  <si>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</si>
  <si>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</si>
  <si>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</si>
  <si>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</si>
  <si>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</si>
  <si>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</si>
  <si>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</si>
  <si>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</si>
  <si>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</si>
  <si>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</si>
  <si>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</si>
  <si>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</si>
  <si>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</si>
  <si>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</si>
  <si>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</si>
  <si>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</si>
  <si>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</si>
  <si>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</si>
  <si>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</si>
  <si>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</si>
  <si>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</si>
  <si>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</si>
  <si>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</si>
  <si>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</si>
  <si>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</si>
  <si>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</si>
  <si>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</si>
  <si>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</si>
  <si>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</si>
  <si>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</si>
  <si>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</si>
  <si>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</si>
  <si>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</si>
  <si>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</si>
  <si>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</si>
  <si>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</si>
  <si>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</si>
  <si>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</si>
  <si>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</si>
  <si>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</si>
  <si>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</si>
  <si>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</si>
  <si>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</si>
  <si>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</si>
  <si>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</si>
  <si>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</si>
  <si>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</si>
  <si>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</si>
  <si>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</si>
  <si>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</si>
  <si>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</si>
  <si>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</si>
  <si>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</si>
  <si>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</si>
  <si>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</si>
  <si>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</si>
  <si>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</si>
  <si>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</si>
  <si>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</si>
  <si>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</si>
  <si>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</si>
  <si>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</si>
  <si>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</si>
  <si>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</si>
  <si>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</si>
  <si>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</si>
  <si>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</si>
  <si>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</si>
  <si>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</si>
  <si>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</si>
  <si>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</si>
  <si>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</si>
  <si>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</si>
  <si>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</si>
  <si>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</si>
  <si>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</si>
  <si>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</si>
  <si>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</si>
  <si>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</si>
  <si>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</si>
  <si>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</si>
  <si>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</si>
  <si>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</si>
  <si>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</si>
  <si>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</si>
  <si>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</si>
  <si>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</si>
  <si>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</si>
  <si>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</si>
  <si>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</si>
  <si>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</si>
  <si>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</si>
  <si>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</si>
  <si>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</si>
  <si>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</si>
  <si>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</si>
  <si>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</si>
  <si>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</si>
  <si>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</si>
  <si>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</si>
  <si>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</si>
  <si>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</si>
  <si>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</si>
  <si>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</si>
  <si>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</si>
  <si>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</si>
  <si>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</si>
  <si>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</si>
  <si>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</si>
  <si>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</si>
  <si>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</si>
  <si>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</si>
  <si>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</si>
  <si>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</si>
  <si>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</si>
  <si>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</si>
  <si>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</si>
  <si>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</si>
  <si>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</si>
  <si>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</si>
  <si>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</si>
  <si>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</si>
  <si>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</si>
  <si>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</si>
  <si>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</si>
  <si>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</si>
  <si>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</si>
  <si>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</si>
  <si>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</si>
  <si>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</si>
  <si>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</si>
  <si>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</si>
  <si>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</si>
  <si>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</si>
  <si>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</si>
  <si>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</si>
  <si>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</si>
  <si>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</si>
  <si>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</si>
  <si>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</si>
  <si>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</si>
  <si>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</si>
  <si>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</si>
  <si>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</si>
  <si>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</si>
  <si>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</si>
  <si>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</si>
  <si>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</si>
  <si>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</si>
  <si>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</si>
  <si>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</si>
  <si>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</si>
  <si>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</si>
  <si>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</si>
  <si>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</si>
  <si>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</si>
  <si>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</si>
  <si>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</si>
  <si>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</si>
  <si>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</si>
  <si>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</si>
  <si>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</si>
  <si>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</si>
  <si>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</si>
  <si>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</si>
  <si>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</si>
  <si>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</si>
  <si>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</si>
  <si>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</si>
  <si>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</si>
  <si>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</si>
  <si>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</si>
  <si>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</si>
  <si>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</si>
  <si>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</si>
  <si>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</si>
  <si>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</si>
  <si>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</si>
  <si>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</si>
  <si>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</si>
  <si>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</si>
  <si>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</si>
  <si>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</si>
  <si>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</si>
  <si>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</si>
  <si>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</si>
  <si>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</si>
  <si>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</si>
  <si>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</si>
  <si>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</si>
  <si>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</si>
  <si>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</si>
  <si>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</si>
  <si>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</si>
  <si>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</si>
  <si>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</si>
  <si>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</si>
  <si>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</si>
  <si>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</si>
  <si>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</si>
  <si>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</si>
  <si>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</si>
  <si>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</si>
  <si>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</si>
  <si>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</si>
  <si>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</si>
  <si>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</si>
  <si>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</si>
  <si>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</si>
  <si>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</si>
  <si>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</si>
  <si>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</si>
  <si>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</si>
  <si>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</si>
  <si>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</si>
  <si>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</si>
  <si>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</si>
  <si>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</si>
  <si>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</si>
  <si>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</si>
  <si>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</si>
  <si>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</si>
  <si>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</si>
  <si>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</si>
  <si>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</si>
  <si>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</si>
  <si>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</si>
  <si>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</si>
  <si>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</si>
  <si>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</si>
  <si>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</si>
  <si>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</si>
  <si>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</si>
  <si>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</si>
  <si>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</si>
  <si>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</si>
  <si>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</si>
  <si>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</si>
  <si>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</si>
  <si>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</si>
  <si>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</si>
  <si>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</si>
  <si>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</si>
  <si>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</si>
  <si>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</si>
  <si>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</si>
  <si>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</si>
  <si>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</si>
  <si>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</si>
  <si>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</si>
  <si>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</si>
  <si>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</si>
  <si>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</si>
  <si>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</si>
  <si>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</si>
  <si>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</si>
  <si>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</si>
  <si>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</si>
  <si>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</si>
  <si>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</si>
  <si>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</si>
  <si>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</si>
  <si>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</si>
  <si>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</si>
  <si>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</si>
  <si>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</si>
  <si>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</si>
  <si>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</si>
  <si>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</si>
  <si>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</si>
  <si>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</si>
  <si>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</si>
  <si>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</si>
  <si>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</si>
  <si>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</si>
  <si>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</si>
  <si>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</si>
  <si>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</si>
  <si>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</si>
  <si>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</si>
  <si>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</si>
  <si>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</si>
  <si>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</si>
  <si>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</si>
  <si>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</si>
  <si>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</si>
  <si>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</si>
  <si>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</si>
  <si>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</si>
  <si>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</si>
  <si>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</si>
  <si>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</si>
  <si>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</si>
  <si>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</si>
  <si>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</si>
  <si>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</si>
  <si>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</si>
  <si>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</si>
  <si>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</si>
  <si>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</si>
  <si>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</si>
  <si>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</si>
  <si>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</si>
  <si>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</si>
  <si>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</si>
  <si>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</si>
  <si>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</si>
  <si>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</si>
  <si>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</si>
  <si>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</si>
  <si>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</si>
  <si>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</si>
  <si>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</si>
  <si>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</si>
  <si>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</si>
  <si>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</si>
  <si>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</si>
  <si>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</si>
  <si>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</si>
  <si>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</si>
  <si>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</si>
  <si>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</si>
  <si>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</si>
  <si>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</si>
  <si>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</si>
  <si>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</si>
  <si>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</si>
  <si>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</si>
  <si>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</si>
  <si>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</si>
  <si>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</si>
  <si>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</si>
  <si>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</si>
  <si>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</si>
  <si>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</si>
  <si>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</si>
  <si>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</si>
  <si>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</si>
  <si>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</si>
  <si>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</si>
  <si>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</si>
  <si>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</si>
  <si>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</si>
  <si>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</si>
  <si>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</si>
  <si>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</si>
  <si>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</si>
  <si>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</si>
  <si>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</si>
  <si>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</si>
  <si>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</si>
  <si>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</si>
  <si>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</si>
  <si>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</si>
  <si>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</si>
  <si>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</si>
  <si>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</si>
  <si>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</si>
  <si>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</si>
  <si>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</si>
  <si>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</si>
  <si>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</si>
  <si>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</si>
  <si>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</si>
  <si>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</si>
  <si>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</si>
  <si>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</si>
  <si>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</si>
  <si>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</si>
  <si>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</si>
  <si>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</si>
  <si>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</si>
  <si>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</si>
  <si>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</si>
  <si>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</si>
  <si>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</si>
  <si>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</si>
  <si>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</si>
  <si>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</si>
  <si>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</si>
  <si>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</si>
  <si>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</si>
  <si>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</si>
  <si>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</si>
  <si>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</si>
  <si>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</si>
  <si>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</si>
  <si>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</si>
  <si>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</si>
  <si>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</si>
  <si>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</si>
  <si>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</si>
  <si>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</si>
  <si>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</si>
  <si>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</si>
  <si>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</si>
  <si>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</si>
  <si>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</si>
  <si>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</si>
  <si>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</si>
  <si>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</si>
  <si>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</si>
  <si>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</si>
  <si>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</si>
  <si>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</si>
  <si>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</si>
  <si>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</si>
  <si>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</si>
  <si>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</si>
  <si>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</si>
  <si>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</si>
  <si>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</si>
  <si>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</si>
  <si>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</si>
  <si>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</si>
  <si>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</si>
  <si>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</si>
  <si>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</si>
  <si>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</si>
  <si>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</si>
  <si>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</si>
  <si>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</si>
  <si>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</si>
  <si>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</si>
  <si>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</si>
  <si>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</si>
  <si>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</si>
  <si>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</si>
  <si>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</si>
  <si>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</si>
  <si>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</si>
  <si>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</si>
  <si>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</si>
  <si>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</si>
  <si>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</si>
  <si>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</si>
  <si>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</si>
  <si>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</si>
  <si>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</si>
  <si>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</si>
  <si>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</si>
  <si>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</si>
  <si>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</si>
  <si>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</si>
  <si>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</si>
  <si>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</si>
  <si>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</si>
  <si>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</si>
  <si>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</si>
  <si>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</si>
  <si>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</si>
  <si>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</si>
  <si>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</si>
  <si>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</si>
  <si>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</si>
  <si>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</si>
  <si>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</si>
  <si>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</si>
  <si>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</si>
  <si>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</si>
  <si>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</si>
  <si>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</si>
  <si>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</si>
  <si>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</si>
  <si>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</si>
  <si>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</si>
  <si>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</si>
  <si>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</si>
  <si>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</si>
  <si>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</si>
  <si>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</si>
  <si>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</si>
  <si>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</si>
  <si>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</si>
  <si>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</si>
  <si>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</si>
  <si>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</si>
  <si>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</si>
  <si>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</si>
  <si>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</si>
  <si>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</si>
  <si>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</si>
  <si>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</si>
  <si>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</si>
  <si>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</si>
  <si>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</si>
  <si>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</si>
  <si>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</si>
  <si>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</si>
  <si>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</si>
  <si>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</si>
  <si>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</si>
  <si>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</si>
  <si>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</si>
  <si>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</si>
  <si>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</si>
  <si>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</si>
  <si>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</si>
  <si>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</si>
  <si>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</si>
  <si>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</si>
  <si>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</si>
  <si>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</si>
  <si>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</si>
  <si>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</si>
  <si>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</si>
  <si>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</si>
  <si>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</si>
  <si>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</si>
  <si>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</si>
  <si>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</si>
  <si>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</si>
  <si>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</si>
  <si>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</si>
  <si>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</si>
  <si>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</si>
  <si>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</si>
  <si>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</si>
  <si>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</si>
  <si>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</si>
  <si>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</si>
  <si>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</si>
  <si>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</si>
  <si>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</si>
  <si>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</si>
  <si>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</si>
  <si>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</si>
  <si>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</si>
  <si>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</si>
  <si>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</si>
  <si>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</si>
  <si>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</si>
  <si>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</si>
  <si>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</si>
  <si>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</si>
  <si>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</si>
  <si>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</si>
  <si>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</si>
  <si>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</si>
  <si>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</si>
  <si>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</si>
  <si>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</si>
  <si>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</si>
  <si>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</si>
  <si>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</si>
  <si>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</si>
  <si>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</si>
  <si>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</si>
  <si>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</si>
  <si>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</si>
  <si>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</si>
  <si>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</si>
  <si>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</si>
  <si>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</si>
  <si>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</si>
  <si>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</si>
  <si>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</si>
  <si>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</si>
  <si>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</si>
  <si>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</si>
  <si>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</si>
  <si>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</si>
  <si>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</si>
  <si>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</si>
  <si>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</si>
  <si>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</si>
  <si>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</si>
  <si>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</si>
  <si>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</si>
  <si>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</si>
  <si>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</si>
  <si>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</si>
  <si>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</si>
  <si>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</si>
  <si>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</si>
  <si>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</si>
  <si>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</si>
  <si>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</si>
  <si>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</si>
  <si>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</si>
  <si>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</si>
  <si>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</si>
  <si>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</si>
  <si>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</si>
  <si>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</si>
  <si>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</si>
  <si>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</si>
  <si>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</si>
  <si>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</si>
  <si>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</si>
  <si>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</si>
  <si>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</si>
  <si>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</si>
  <si>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</si>
  <si>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</si>
  <si>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</si>
  <si>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</si>
  <si>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</si>
  <si>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</si>
  <si>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</si>
  <si>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</si>
  <si>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</si>
  <si>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</si>
  <si>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</si>
  <si>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</si>
  <si>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</si>
  <si>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</si>
  <si>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</si>
  <si>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</si>
  <si>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</si>
  <si>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</si>
  <si>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</si>
  <si>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</si>
  <si>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</si>
  <si>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</si>
  <si>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</si>
  <si>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</si>
  <si>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</si>
  <si>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</si>
  <si>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</si>
  <si>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</si>
  <si>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</si>
  <si>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</si>
  <si>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</si>
  <si>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</si>
  <si>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</si>
  <si>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</si>
  <si>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</si>
  <si>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</si>
  <si>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</si>
  <si>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</si>
  <si>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</si>
  <si>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</si>
  <si>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</si>
  <si>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</si>
  <si>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</si>
  <si>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</si>
  <si>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</si>
  <si>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</si>
  <si>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</si>
  <si>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</si>
  <si>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</si>
  <si>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</si>
  <si>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</si>
  <si>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</si>
  <si>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</si>
  <si>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</si>
  <si>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</si>
  <si>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</si>
  <si>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</si>
  <si>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</si>
  <si>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</si>
  <si>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</si>
  <si>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</si>
  <si>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</si>
  <si>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</si>
  <si>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</si>
  <si>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</si>
  <si>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</si>
  <si>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</si>
  <si>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</si>
  <si>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</si>
  <si>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</si>
  <si>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</si>
  <si>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</si>
  <si>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</si>
  <si>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</si>
  <si>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</si>
  <si>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</si>
  <si>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</si>
  <si>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</si>
  <si>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</si>
  <si>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</si>
  <si>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</si>
  <si>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</si>
  <si>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</si>
  <si>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</si>
  <si>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</si>
  <si>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</si>
  <si>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</si>
  <si>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</si>
  <si>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</si>
  <si>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</si>
  <si>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</si>
  <si>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</si>
  <si>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</si>
  <si>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</si>
  <si>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</si>
  <si>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</si>
  <si>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</si>
  <si>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</si>
  <si>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</si>
  <si>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</si>
  <si>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</si>
  <si>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</si>
  <si>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</si>
  <si>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</si>
  <si>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</si>
  <si>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</si>
  <si>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</si>
  <si>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</si>
  <si>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</si>
  <si>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</si>
  <si>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</si>
  <si>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</si>
  <si>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</si>
  <si>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</si>
  <si>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</si>
  <si>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</si>
  <si>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</si>
  <si>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</si>
  <si>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</si>
  <si>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</si>
  <si>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</si>
  <si>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</si>
  <si>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</si>
  <si>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</si>
  <si>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</si>
  <si>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</si>
  <si>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</si>
  <si>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</si>
  <si>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</si>
  <si>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</si>
  <si>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</si>
  <si>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</si>
  <si>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</si>
  <si>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</si>
  <si>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</si>
  <si>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</si>
  <si>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</si>
  <si>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</si>
  <si>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</si>
  <si>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</si>
  <si>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</si>
  <si>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</si>
  <si>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</si>
  <si>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</si>
  <si>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</si>
  <si>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</si>
  <si>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</si>
  <si>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</si>
  <si>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</si>
  <si>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</si>
  <si>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</si>
  <si>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</si>
  <si>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</si>
  <si>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</si>
  <si>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</si>
  <si>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</si>
  <si>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</si>
  <si>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</si>
  <si>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</si>
  <si>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</si>
  <si>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</si>
  <si>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</si>
  <si>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</si>
  <si>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</si>
  <si>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</si>
  <si>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</si>
  <si>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</si>
  <si>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</si>
  <si>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</si>
  <si>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</si>
  <si>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</si>
  <si>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</si>
  <si>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</si>
  <si>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</si>
  <si>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</si>
  <si>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</si>
  <si>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</si>
  <si>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</si>
  <si>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</si>
  <si>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</si>
  <si>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</si>
  <si>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</si>
  <si>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</si>
  <si>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</si>
  <si>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</si>
  <si>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</si>
  <si>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</si>
  <si>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</si>
  <si>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</si>
  <si>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</si>
  <si>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</si>
  <si>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</si>
  <si>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</si>
  <si>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</si>
  <si>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</si>
  <si>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</si>
  <si>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</si>
  <si>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</si>
  <si>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</si>
  <si>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</si>
  <si>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</si>
  <si>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</si>
  <si>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</si>
  <si>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</si>
  <si>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</si>
  <si>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</si>
  <si>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</si>
  <si>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</si>
  <si>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</si>
  <si>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</si>
  <si>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</si>
  <si>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</si>
  <si>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</si>
  <si>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</si>
  <si>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</si>
  <si>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</si>
  <si>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</si>
  <si>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</si>
  <si>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</si>
  <si>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</si>
  <si>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</si>
  <si>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</si>
  <si>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</si>
  <si>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</si>
  <si>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</si>
  <si>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</si>
  <si>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</si>
  <si>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</si>
  <si>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</si>
  <si>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</si>
  <si>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</si>
  <si>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</si>
  <si>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</si>
  <si>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</si>
  <si>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</si>
  <si>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</si>
  <si>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</si>
  <si>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</si>
  <si>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</si>
  <si>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</si>
  <si>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</si>
  <si>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</si>
  <si>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</si>
  <si>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</si>
  <si>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</si>
  <si>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</si>
  <si>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</si>
  <si>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</si>
  <si>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</si>
  <si>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</si>
  <si>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</si>
  <si>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</si>
  <si>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</si>
  <si>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</si>
  <si>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</si>
  <si>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</si>
  <si>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</si>
  <si>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</si>
  <si>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</si>
  <si>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</si>
  <si>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</si>
  <si>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</si>
  <si>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</si>
  <si>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</si>
  <si>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</si>
  <si>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</si>
  <si>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</si>
  <si>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</si>
  <si>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</si>
  <si>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</si>
  <si>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</si>
  <si>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</si>
  <si>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</si>
  <si>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</si>
  <si>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</si>
  <si>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</si>
  <si>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</si>
  <si>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</si>
  <si>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</si>
  <si>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</si>
  <si>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</si>
  <si>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</si>
  <si>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</si>
  <si>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</si>
  <si>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</si>
  <si>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</si>
  <si>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</si>
  <si>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</si>
  <si>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</si>
  <si>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</si>
  <si>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</si>
  <si>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</si>
  <si>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</si>
  <si>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</si>
  <si>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</si>
  <si>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</si>
  <si>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</si>
  <si>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</si>
  <si>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</si>
  <si>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</si>
  <si>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</si>
  <si>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</si>
  <si>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</si>
  <si>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</si>
  <si>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</si>
  <si>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</si>
  <si>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</si>
  <si>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</si>
  <si>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</si>
  <si>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</si>
  <si>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</si>
  <si>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</si>
  <si>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</si>
  <si>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</si>
  <si>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</si>
  <si>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</si>
  <si>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</si>
  <si>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</si>
  <si>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</si>
  <si>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</si>
  <si>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</si>
  <si>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</si>
  <si>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</si>
  <si>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</si>
  <si>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</si>
  <si>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</si>
  <si>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</si>
  <si>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</si>
  <si>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</si>
  <si>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</si>
  <si>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</si>
  <si>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</si>
  <si>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</si>
  <si>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</si>
  <si>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</si>
  <si>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</si>
  <si>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</si>
  <si>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</si>
  <si>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</si>
  <si>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</si>
  <si>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</si>
  <si>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</si>
  <si>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</si>
  <si>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</si>
  <si>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</si>
  <si>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</si>
  <si>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</si>
  <si>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</si>
  <si>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</si>
  <si>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</si>
  <si>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</si>
  <si>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</si>
  <si>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</si>
  <si>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</si>
  <si>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</si>
  <si>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</si>
  <si>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</si>
  <si>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</si>
  <si>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</si>
  <si>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</si>
  <si>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</si>
  <si>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</si>
  <si>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</si>
  <si>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</si>
  <si>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</si>
  <si>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</si>
  <si>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</si>
  <si>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</si>
  <si>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</si>
  <si>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</si>
  <si>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</si>
  <si>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</si>
  <si>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</si>
  <si>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</si>
  <si>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</si>
  <si>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</si>
  <si>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</si>
  <si>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</si>
  <si>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</si>
  <si>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</si>
  <si>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</si>
  <si>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</si>
  <si>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</si>
  <si>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</si>
  <si>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</si>
  <si>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</si>
  <si>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</si>
  <si>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</si>
  <si>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</si>
  <si>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</si>
  <si>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</si>
  <si>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</si>
  <si>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</si>
  <si>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</si>
  <si>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</si>
  <si>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</si>
  <si>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</si>
  <si>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</si>
  <si>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</si>
  <si>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</si>
  <si>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</si>
  <si>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</si>
  <si>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</si>
  <si>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</si>
  <si>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</si>
  <si>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</si>
  <si>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</si>
  <si>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</si>
  <si>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</si>
  <si>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</si>
  <si>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</si>
  <si>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</si>
  <si>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</si>
  <si>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</si>
  <si>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</si>
  <si>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</si>
  <si>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</si>
  <si>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</si>
  <si>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</si>
  <si>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</si>
  <si>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</si>
  <si>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</si>
  <si>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</si>
  <si>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</si>
  <si>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</si>
  <si>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</si>
  <si>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</si>
  <si>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</si>
  <si>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</si>
  <si>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</si>
  <si>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</si>
  <si>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</si>
  <si>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</si>
  <si>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</si>
  <si>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</si>
  <si>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</si>
  <si>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</si>
  <si>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</si>
  <si>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</si>
  <si>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</si>
  <si>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</si>
  <si>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</si>
  <si>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</si>
  <si>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</si>
  <si>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</si>
  <si>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</si>
  <si>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</si>
  <si>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</si>
  <si>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</si>
  <si>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</si>
  <si>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</si>
  <si>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</si>
  <si>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</si>
  <si>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</si>
  <si>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</si>
  <si>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</si>
  <si>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</si>
  <si>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</si>
  <si>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</si>
  <si>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</si>
  <si>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</si>
  <si>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</si>
  <si>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</si>
  <si>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</si>
  <si>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</si>
  <si>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</si>
  <si>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</si>
  <si>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</si>
  <si>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</si>
  <si>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</si>
  <si>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</si>
  <si>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</si>
  <si>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</si>
  <si>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</si>
  <si>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</si>
  <si>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</si>
  <si>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</si>
  <si>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</si>
  <si>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</si>
  <si>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</si>
  <si>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</si>
  <si>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</si>
  <si>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</si>
  <si>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</si>
  <si>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</si>
  <si>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</si>
  <si>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</si>
  <si>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</si>
  <si>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</si>
  <si>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</si>
  <si>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</si>
  <si>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</si>
  <si>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</si>
  <si>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</si>
  <si>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</si>
  <si>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</si>
  <si>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</si>
  <si>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</si>
  <si>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</si>
  <si>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</si>
  <si>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</si>
  <si>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</si>
  <si>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</si>
  <si>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</si>
  <si>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</si>
  <si>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</si>
  <si>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</si>
  <si>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</si>
  <si>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</si>
  <si>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</si>
  <si>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</si>
  <si>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</si>
  <si>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</si>
  <si>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</si>
  <si>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</si>
  <si>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</si>
  <si>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</si>
  <si>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</si>
  <si>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</si>
  <si>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</si>
  <si>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</si>
  <si>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</si>
  <si>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</si>
  <si>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</si>
  <si>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</si>
  <si>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</si>
  <si>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</si>
  <si>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</si>
  <si>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</si>
  <si>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</si>
  <si>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</si>
  <si>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</si>
  <si>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</si>
  <si>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</si>
  <si>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</si>
  <si>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</si>
  <si>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</si>
  <si>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</si>
  <si>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</si>
  <si>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</si>
  <si>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</si>
  <si>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</si>
  <si>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</si>
  <si>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</si>
  <si>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</si>
  <si>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</si>
  <si>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</si>
  <si>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</si>
  <si>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</si>
  <si>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</si>
  <si>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</si>
  <si>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</si>
  <si>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</si>
  <si>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</si>
  <si>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</si>
  <si>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</si>
  <si>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</si>
  <si>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</si>
  <si>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</si>
  <si>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</si>
  <si>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</si>
  <si>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</si>
  <si>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</si>
  <si>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</si>
  <si>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</si>
  <si>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</si>
  <si>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</si>
  <si>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</si>
  <si>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</si>
  <si>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</si>
  <si>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</si>
  <si>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</si>
  <si>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</si>
  <si>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</si>
  <si>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</si>
  <si>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</si>
  <si>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</si>
  <si>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</si>
  <si>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</si>
  <si>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</si>
  <si>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</si>
  <si>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</si>
  <si>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</si>
  <si>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</si>
  <si>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</si>
  <si>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</si>
  <si>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</si>
  <si>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</si>
  <si>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</si>
  <si>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</si>
  <si>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</si>
  <si>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</si>
  <si>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</si>
  <si>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</si>
  <si>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</si>
  <si>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</si>
  <si>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</si>
  <si>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</si>
  <si>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</si>
  <si>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</si>
  <si>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</si>
  <si>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</si>
  <si>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</si>
  <si>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</si>
  <si>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</si>
  <si>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</si>
  <si>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</si>
  <si>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</si>
  <si>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</si>
  <si>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</si>
  <si>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</si>
  <si>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</si>
  <si>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</si>
  <si>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</si>
  <si>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</si>
  <si>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</si>
  <si>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</si>
  <si>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</si>
  <si>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</si>
  <si>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</si>
  <si>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</si>
  <si>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</si>
  <si>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</si>
  <si>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</si>
  <si>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</si>
  <si>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</si>
  <si>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</si>
  <si>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</si>
  <si>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</si>
  <si>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</si>
  <si>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</si>
  <si>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</si>
  <si>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</si>
  <si>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</si>
  <si>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</si>
  <si>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</si>
  <si>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</si>
  <si>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</si>
  <si>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</si>
  <si>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</si>
  <si>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</si>
  <si>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</si>
  <si>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</si>
  <si>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</si>
  <si>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</si>
  <si>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</si>
  <si>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</si>
  <si>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</si>
  <si>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</si>
  <si>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</si>
  <si>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</si>
  <si>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</si>
  <si>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</si>
  <si>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</si>
  <si>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</si>
  <si>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</si>
  <si>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</si>
  <si>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</si>
  <si>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</si>
  <si>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</si>
  <si>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</si>
  <si>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</si>
  <si>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</si>
  <si>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</si>
  <si>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</si>
  <si>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</si>
  <si>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</si>
  <si>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</si>
  <si>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</si>
  <si>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</si>
  <si>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</si>
  <si>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</si>
  <si>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</si>
  <si>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</si>
  <si>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</si>
  <si>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</si>
  <si>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</si>
  <si>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</si>
  <si>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</si>
  <si>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</si>
  <si>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</si>
  <si>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</si>
  <si>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</si>
  <si>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</si>
  <si>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</si>
  <si>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</si>
  <si>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</si>
  <si>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</si>
  <si>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</si>
  <si>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</si>
  <si>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</si>
  <si>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</si>
  <si>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</si>
  <si>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</si>
  <si>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</si>
  <si>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</si>
  <si>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</si>
  <si>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</si>
  <si>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</si>
  <si>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</si>
  <si>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</si>
  <si>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</si>
  <si>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</si>
  <si>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</si>
  <si>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</si>
  <si>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</si>
  <si>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</si>
  <si>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</si>
  <si>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</si>
  <si>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</si>
  <si>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</si>
  <si>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</si>
  <si>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</si>
  <si>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</si>
  <si>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</si>
  <si>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</si>
  <si>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</si>
  <si>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</si>
  <si>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</si>
  <si>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</si>
  <si>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</si>
  <si>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</si>
  <si>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</si>
  <si>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</si>
  <si>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</si>
  <si>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</si>
  <si>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</si>
  <si>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</si>
  <si>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</si>
  <si>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</si>
  <si>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</si>
  <si>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</si>
  <si>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</si>
  <si>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</si>
  <si>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</si>
  <si>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</si>
  <si>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</si>
  <si>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</si>
  <si>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</si>
  <si>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</si>
  <si>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</si>
  <si>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</si>
  <si>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</si>
  <si>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</si>
  <si>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</si>
  <si>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</si>
  <si>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</si>
  <si>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</si>
  <si>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</si>
  <si>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</si>
  <si>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</si>
  <si>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</si>
  <si>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</si>
  <si>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</si>
  <si>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</si>
  <si>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</si>
  <si>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</si>
  <si>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</si>
  <si>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</si>
  <si>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</si>
  <si>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</si>
  <si>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</si>
  <si>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</si>
  <si>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</si>
  <si>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</si>
  <si>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</si>
  <si>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</si>
  <si>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</si>
  <si>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</si>
  <si>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</si>
  <si>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</si>
  <si>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</si>
  <si>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</si>
  <si>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</si>
  <si>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</si>
  <si>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</si>
  <si>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</si>
  <si>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</si>
  <si>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</si>
  <si>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</si>
  <si>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</si>
  <si>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</si>
  <si>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</si>
  <si>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</si>
  <si>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</si>
  <si>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</si>
  <si>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</si>
  <si>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</si>
  <si>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</si>
  <si>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</si>
  <si>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</si>
  <si>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</si>
  <si>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</si>
  <si>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</si>
  <si>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</si>
  <si>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</si>
  <si>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</si>
  <si>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</si>
  <si>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</si>
  <si>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</si>
  <si>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</si>
  <si>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</si>
  <si>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</si>
  <si>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</si>
  <si>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</si>
  <si>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</si>
  <si>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</si>
  <si>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</si>
  <si>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</si>
  <si>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</si>
  <si>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</si>
  <si>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</si>
  <si>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</si>
  <si>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</si>
  <si>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</si>
  <si>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</si>
  <si>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</si>
  <si>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</si>
  <si>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</si>
  <si>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</si>
  <si>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</si>
  <si>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</si>
  <si>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</si>
  <si>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</si>
  <si>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</si>
  <si>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</si>
  <si>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</si>
  <si>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</si>
  <si>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</si>
  <si>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</si>
  <si>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</si>
  <si>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</si>
  <si>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</si>
  <si>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</si>
  <si>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</si>
  <si>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</si>
  <si>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</si>
  <si>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</si>
  <si>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</si>
  <si>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</si>
  <si>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</si>
  <si>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</si>
  <si>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</si>
  <si>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</si>
  <si>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</si>
  <si>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</si>
  <si>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</si>
  <si>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</si>
  <si>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</si>
  <si>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</si>
  <si>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</si>
  <si>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</si>
  <si>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</si>
  <si>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</si>
  <si>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</si>
  <si>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</si>
  <si>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</si>
  <si>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</si>
  <si>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</si>
  <si>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</si>
  <si>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</si>
  <si>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</si>
  <si>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</si>
  <si>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</si>
  <si>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</si>
  <si>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</si>
  <si>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</si>
  <si>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</si>
  <si>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</si>
  <si>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</si>
  <si>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</si>
  <si>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</si>
  <si>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</si>
  <si>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</si>
  <si>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</si>
  <si>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</si>
  <si>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</si>
  <si>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</si>
  <si>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</si>
  <si>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</si>
  <si>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</si>
  <si>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</si>
  <si>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</si>
  <si>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</si>
  <si>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</si>
  <si>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</si>
  <si>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</si>
  <si>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</si>
  <si>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</si>
  <si>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</si>
  <si>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</si>
  <si>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</si>
  <si>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</si>
  <si>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</si>
  <si>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</si>
  <si>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</si>
  <si>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</si>
  <si>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</si>
  <si>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</si>
  <si>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</si>
  <si>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</si>
  <si>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</si>
  <si>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</si>
  <si>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</si>
  <si>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</si>
  <si>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</si>
  <si>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</si>
  <si>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</si>
  <si>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</si>
  <si>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</si>
  <si>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</si>
  <si>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</si>
  <si>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</si>
  <si>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</si>
  <si>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</si>
  <si>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</si>
  <si>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</si>
  <si>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</si>
  <si>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</si>
  <si>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</si>
  <si>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</si>
  <si>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</si>
  <si>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</si>
  <si>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</si>
  <si>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</si>
  <si>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</si>
  <si>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</si>
  <si>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</si>
  <si>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</si>
  <si>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</si>
  <si>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</si>
  <si>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</si>
  <si>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</si>
  <si>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</si>
  <si>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</si>
  <si>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</si>
  <si>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</si>
  <si>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</si>
  <si>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</si>
  <si>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</si>
  <si>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</si>
  <si>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</si>
  <si>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</si>
  <si>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</si>
  <si>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</si>
  <si>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</si>
  <si>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</si>
  <si>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</si>
  <si>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</si>
  <si>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</si>
  <si>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</si>
  <si>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</si>
  <si>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</si>
  <si>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</si>
  <si>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</si>
  <si>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</si>
  <si>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</si>
  <si>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</si>
  <si>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</si>
  <si>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</si>
  <si>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</si>
  <si>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</si>
  <si>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</si>
  <si>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</si>
  <si>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</si>
  <si>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</si>
  <si>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</si>
  <si>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</si>
  <si>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</si>
  <si>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</si>
  <si>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</si>
  <si>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</si>
  <si>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</si>
  <si>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</si>
  <si>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</si>
  <si>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</si>
  <si>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</si>
  <si>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</si>
  <si>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</si>
  <si>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</si>
  <si>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</si>
  <si>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</si>
  <si>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</si>
  <si>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</si>
  <si>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</si>
  <si>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</si>
  <si>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</si>
  <si>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</si>
  <si>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</si>
  <si>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</si>
  <si>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</si>
  <si>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</si>
  <si>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</si>
  <si>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</si>
  <si>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</si>
  <si>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</si>
  <si>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</si>
  <si>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</si>
  <si>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</si>
  <si>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</si>
  <si>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</si>
  <si>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</si>
  <si>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</si>
  <si>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</si>
  <si>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</si>
  <si>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</si>
  <si>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</si>
  <si>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</si>
  <si>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</si>
  <si>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</si>
  <si>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</si>
  <si>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</si>
  <si>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</si>
  <si>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</si>
  <si>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</si>
  <si>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</si>
  <si>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</si>
  <si>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</si>
  <si>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</si>
  <si>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</si>
  <si>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</si>
  <si>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</si>
  <si>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</si>
  <si>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</si>
  <si>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</si>
  <si>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</si>
  <si>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</si>
  <si>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</si>
  <si>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</si>
  <si>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</si>
  <si>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</si>
  <si>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</si>
  <si>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</si>
  <si>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</si>
  <si>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</si>
  <si>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</si>
  <si>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</si>
  <si>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</si>
  <si>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</si>
  <si>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</si>
  <si>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</si>
  <si>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</si>
  <si>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</si>
  <si>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</si>
  <si>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</si>
  <si>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</si>
  <si>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</si>
  <si>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</si>
  <si>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</si>
  <si>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</si>
  <si>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</si>
  <si>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</si>
  <si>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</si>
  <si>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</si>
  <si>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</si>
  <si>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</si>
  <si>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</si>
  <si>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</si>
  <si>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</si>
  <si>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</si>
  <si>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</si>
  <si>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</si>
  <si>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</si>
  <si>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</si>
  <si>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</si>
  <si>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</si>
  <si>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</si>
  <si>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</si>
  <si>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</si>
  <si>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</si>
  <si>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</si>
  <si>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</si>
  <si>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</si>
  <si>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</si>
  <si>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</si>
  <si>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</si>
  <si>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</si>
  <si>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</si>
  <si>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</si>
  <si>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</si>
  <si>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</si>
  <si>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</si>
  <si>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</si>
  <si>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</si>
  <si>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</si>
  <si>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</si>
  <si>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</si>
  <si>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</si>
  <si>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</si>
  <si>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</si>
  <si>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</si>
  <si>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</si>
  <si>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</si>
  <si>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</si>
  <si>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</si>
  <si>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</si>
  <si>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</si>
  <si>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</si>
  <si>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</si>
  <si>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</si>
  <si>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</si>
  <si>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</si>
  <si>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</si>
  <si>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</si>
  <si>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</si>
  <si>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</si>
  <si>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</si>
  <si>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</si>
  <si>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</si>
  <si>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</si>
  <si>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</si>
  <si>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</si>
  <si>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</si>
  <si>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</si>
  <si>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</si>
  <si>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</si>
  <si>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</si>
  <si>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</si>
  <si>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</si>
  <si>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</si>
  <si>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</si>
  <si>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</si>
  <si>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</si>
  <si>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</si>
  <si>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</si>
  <si>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</si>
  <si>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</si>
  <si>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</si>
  <si>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</si>
  <si>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</si>
  <si>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</si>
  <si>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</si>
  <si>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</si>
  <si>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</si>
  <si>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</si>
  <si>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</si>
  <si>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</si>
  <si>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</si>
  <si>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</si>
  <si>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</si>
  <si>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</si>
  <si>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</si>
  <si>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</si>
  <si>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</si>
  <si>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</si>
  <si>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</si>
  <si>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</si>
  <si>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</si>
  <si>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</si>
  <si>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</si>
  <si>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</si>
  <si>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</si>
  <si>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</si>
  <si>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</si>
  <si>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</si>
  <si>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</si>
  <si>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</si>
  <si>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</si>
  <si>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</si>
  <si>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</si>
  <si>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</si>
  <si>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</si>
  <si>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</si>
  <si>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</si>
  <si>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</si>
  <si>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</si>
  <si>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</si>
  <si>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</si>
  <si>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</si>
  <si>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</si>
  <si>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</si>
  <si>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</si>
  <si>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</si>
  <si>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</si>
  <si>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</si>
  <si>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</si>
  <si>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</si>
  <si>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</si>
  <si>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</si>
  <si>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</si>
  <si>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</si>
  <si>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</si>
  <si>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</si>
  <si>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</si>
  <si>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</si>
  <si>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</si>
  <si>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</si>
  <si>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</si>
  <si>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</si>
  <si>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</si>
  <si>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</si>
  <si>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</si>
  <si>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</si>
  <si>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</si>
  <si>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</si>
  <si>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</si>
  <si>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</si>
  <si>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</si>
  <si>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</si>
  <si>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</si>
  <si>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</si>
  <si>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</si>
  <si>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</si>
  <si>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</si>
  <si>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</si>
  <si>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</si>
  <si>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</si>
  <si>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</si>
  <si>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</si>
  <si>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</si>
  <si>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</si>
  <si>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</si>
  <si>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</si>
  <si>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</si>
  <si>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</si>
  <si>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</si>
  <si>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</si>
  <si>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</si>
  <si>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</si>
  <si>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</si>
  <si>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</si>
  <si>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</si>
  <si>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</si>
  <si>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</si>
  <si>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</si>
  <si>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</si>
  <si>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</si>
  <si>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</si>
  <si>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</si>
  <si>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</si>
  <si>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</si>
  <si>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</si>
  <si>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</si>
  <si>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</si>
  <si>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</si>
  <si>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</si>
  <si>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</si>
  <si>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</si>
  <si>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</si>
  <si>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</si>
  <si>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</si>
  <si>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</si>
  <si>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</si>
  <si>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</si>
  <si>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</si>
  <si>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</si>
  <si>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</si>
  <si>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</si>
  <si>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</si>
  <si>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</si>
  <si>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</si>
  <si>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</si>
  <si>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</si>
  <si>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</si>
  <si>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</si>
  <si>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</si>
  <si>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</si>
  <si>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</si>
  <si>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</si>
  <si>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</si>
  <si>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</si>
  <si>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</si>
  <si>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</si>
  <si>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</si>
  <si>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</si>
  <si>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</si>
  <si>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</si>
  <si>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</si>
  <si>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</si>
  <si>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</si>
  <si>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</si>
  <si>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</si>
  <si>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</si>
  <si>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</si>
  <si>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</si>
  <si>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</si>
  <si>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</si>
  <si>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</si>
  <si>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</si>
  <si>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</si>
  <si>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</si>
  <si>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</si>
  <si>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</si>
  <si>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</si>
  <si>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</si>
  <si>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</si>
  <si>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</si>
  <si>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</si>
  <si>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</si>
  <si>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</si>
  <si>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</si>
  <si>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</si>
  <si>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</si>
  <si>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</si>
  <si>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</si>
  <si>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</si>
  <si>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</si>
  <si>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</si>
  <si>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</si>
  <si>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</si>
  <si>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</si>
  <si>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</si>
  <si>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</si>
  <si>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</si>
  <si>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</si>
  <si>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</si>
  <si>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</si>
  <si>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</si>
  <si>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</si>
  <si>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</si>
  <si>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</si>
  <si>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</si>
  <si>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</si>
  <si>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</si>
  <si>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</si>
  <si>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</si>
  <si>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</si>
  <si>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</si>
  <si>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</si>
  <si>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</si>
  <si>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</si>
  <si>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</si>
  <si>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</si>
  <si>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</si>
  <si>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</si>
  <si>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</si>
  <si>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</si>
  <si>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</si>
  <si>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</si>
  <si>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</si>
  <si>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</si>
  <si>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</si>
  <si>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</si>
  <si>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</si>
  <si>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</si>
  <si>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</si>
  <si>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</si>
  <si>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</si>
  <si>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</si>
  <si>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</si>
  <si>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</si>
  <si>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</si>
  <si>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</si>
  <si>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</si>
  <si>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</si>
  <si>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</si>
  <si>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</si>
  <si>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</si>
  <si>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</si>
  <si>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</si>
  <si>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</si>
  <si>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</si>
  <si>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</si>
  <si>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</si>
  <si>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</si>
  <si>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</si>
  <si>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</si>
  <si>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</si>
  <si>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</si>
  <si>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</si>
  <si>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</si>
  <si>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</si>
  <si>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</si>
  <si>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</si>
  <si>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</si>
  <si>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</si>
  <si>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</si>
  <si>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</si>
  <si>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</si>
  <si>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</si>
  <si>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</si>
  <si>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</si>
  <si>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</si>
  <si>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</si>
  <si>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</si>
  <si>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</si>
  <si>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</si>
  <si>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</si>
  <si>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</si>
  <si>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</si>
  <si>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</si>
  <si>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</si>
  <si>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</si>
  <si>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</si>
  <si>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</si>
  <si>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</si>
  <si>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</si>
  <si>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</si>
  <si>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</si>
  <si>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</si>
  <si>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</si>
  <si>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</si>
  <si>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</si>
  <si>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</si>
  <si>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</si>
  <si>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</si>
  <si>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</si>
  <si>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</si>
  <si>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</si>
  <si>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</si>
  <si>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</si>
  <si>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</si>
  <si>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</si>
  <si>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</si>
  <si>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</si>
  <si>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</si>
  <si>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</si>
  <si>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</si>
  <si>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</si>
  <si>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</si>
  <si>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</si>
  <si>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</si>
  <si>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</si>
  <si>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</si>
  <si>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</si>
  <si>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</si>
  <si>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</si>
  <si>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</si>
  <si>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</si>
  <si>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</si>
  <si>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</si>
  <si>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</si>
  <si>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</si>
  <si>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</si>
  <si>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</si>
  <si>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</si>
  <si>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</si>
  <si>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</si>
  <si>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</si>
  <si>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</si>
  <si>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</si>
  <si>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</si>
  <si>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</si>
  <si>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</si>
  <si>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</si>
  <si>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</si>
  <si>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</si>
  <si>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</si>
  <si>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</si>
  <si>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</si>
  <si>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</si>
  <si>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</si>
  <si>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</si>
  <si>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</si>
  <si>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</si>
  <si>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</si>
  <si>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</si>
  <si>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</si>
  <si>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</si>
  <si>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</si>
  <si>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</si>
  <si>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</si>
  <si>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</si>
  <si>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</si>
  <si>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</si>
  <si>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</si>
  <si>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</si>
  <si>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</si>
  <si>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</si>
  <si>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</si>
  <si>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</si>
  <si>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</si>
  <si>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</si>
  <si>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</si>
  <si>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</si>
  <si>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</si>
  <si>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</si>
  <si>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</si>
  <si>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</si>
  <si>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</si>
  <si>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</si>
  <si>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</si>
  <si>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</si>
  <si>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</si>
  <si>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</si>
  <si>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</si>
  <si>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</si>
  <si>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</si>
  <si>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</si>
  <si>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</si>
  <si>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</si>
  <si>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</si>
  <si>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</si>
  <si>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</si>
  <si>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</si>
  <si>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</si>
  <si>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</si>
  <si>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</si>
  <si>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</si>
  <si>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</si>
  <si>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</si>
  <si>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</si>
  <si>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</si>
  <si>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</si>
  <si>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</si>
  <si>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</si>
  <si>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</si>
  <si>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</si>
  <si>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</si>
  <si>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</si>
  <si>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</si>
  <si>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</si>
  <si>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</si>
  <si>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</si>
  <si>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</si>
  <si>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</si>
  <si>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</si>
  <si>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</si>
  <si>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</si>
  <si>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</si>
  <si>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</si>
  <si>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</si>
  <si>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</si>
  <si>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</si>
  <si>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</si>
  <si>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</si>
  <si>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</si>
  <si>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</si>
  <si>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</si>
  <si>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</si>
  <si>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</si>
  <si>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</si>
  <si>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</si>
  <si>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</si>
  <si>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</si>
  <si>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</si>
  <si>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</si>
  <si>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</si>
  <si>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</si>
  <si>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</si>
  <si>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</si>
  <si>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</si>
  <si>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</si>
  <si>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</si>
  <si>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</si>
  <si>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</si>
  <si>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</si>
  <si>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</si>
  <si>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</si>
  <si>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</si>
  <si>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</si>
  <si>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</si>
  <si>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</si>
  <si>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</si>
  <si>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</si>
  <si>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</si>
  <si>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</si>
  <si>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</si>
  <si>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</si>
  <si>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</si>
  <si>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</si>
  <si>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</si>
  <si>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</si>
  <si>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</si>
  <si>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</si>
  <si>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</si>
  <si>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</si>
  <si>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</si>
  <si>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</si>
  <si>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</si>
  <si>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</si>
  <si>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</si>
  <si>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</si>
  <si>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</si>
  <si>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</si>
  <si>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</si>
  <si>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</si>
  <si>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</si>
  <si>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</si>
  <si>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</si>
  <si>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</si>
  <si>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</si>
  <si>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</si>
  <si>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</si>
  <si>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</si>
  <si>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</si>
  <si>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</si>
  <si>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</si>
  <si>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</si>
  <si>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</si>
  <si>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</si>
  <si>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</si>
  <si>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</si>
  <si>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</si>
  <si>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</si>
  <si>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</si>
  <si>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</si>
  <si>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</si>
  <si>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</si>
  <si>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</si>
  <si>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</si>
  <si>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</si>
  <si>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</si>
  <si>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</si>
  <si>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</si>
  <si>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</si>
  <si>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</si>
  <si>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</si>
  <si>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</si>
  <si>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</si>
  <si>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</si>
  <si>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</si>
  <si>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</si>
  <si>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</si>
  <si>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</si>
  <si>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</si>
  <si>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</si>
  <si>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</si>
  <si>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</si>
  <si>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</si>
  <si>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</si>
  <si>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</si>
  <si>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</si>
  <si>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</si>
  <si>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</si>
  <si>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</si>
  <si>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</si>
  <si>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</si>
  <si>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</si>
  <si>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</si>
  <si>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</si>
  <si>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</si>
  <si>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</si>
  <si>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</si>
  <si>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</si>
  <si>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</si>
  <si>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</si>
  <si>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</si>
  <si>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</si>
  <si>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</si>
  <si>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</si>
  <si>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</si>
  <si>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</si>
  <si>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</si>
  <si>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</si>
  <si>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</si>
  <si>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</si>
  <si>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</si>
  <si>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</si>
  <si>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</si>
  <si>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</si>
  <si>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</si>
  <si>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</si>
  <si>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</si>
  <si>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</si>
  <si>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</si>
  <si>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</si>
  <si>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</si>
  <si>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</si>
  <si>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</si>
  <si>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</si>
  <si>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</si>
  <si>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</si>
  <si>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</si>
  <si>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</si>
  <si>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</si>
  <si>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</si>
  <si>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</si>
  <si>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</si>
  <si>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</si>
  <si>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</si>
  <si>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</si>
  <si>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</si>
  <si>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</si>
  <si>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</si>
  <si>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</si>
  <si>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</si>
  <si>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</si>
  <si>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</si>
  <si>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</si>
  <si>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</si>
  <si>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</si>
  <si>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</si>
  <si>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</si>
  <si>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</si>
  <si>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</si>
  <si>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</si>
  <si>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</si>
  <si>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</si>
  <si>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</si>
  <si>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</si>
  <si>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</si>
  <si>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</si>
  <si>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</si>
  <si>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</si>
  <si>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</si>
  <si>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</si>
  <si>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</si>
  <si>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</si>
  <si>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</si>
  <si>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</si>
  <si>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</si>
  <si>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</si>
  <si>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</si>
  <si>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</si>
  <si>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</si>
  <si>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</si>
  <si>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</si>
  <si>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</si>
  <si>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</si>
  <si>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</si>
  <si>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</si>
  <si>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</si>
  <si>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</si>
  <si>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</si>
  <si>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</si>
  <si>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</si>
  <si>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</si>
  <si>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</si>
  <si>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</si>
  <si>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</si>
  <si>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</si>
  <si>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</si>
  <si>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</si>
  <si>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</si>
  <si>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</si>
  <si>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</si>
  <si>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</si>
  <si>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</si>
  <si>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</si>
  <si>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</si>
  <si>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</si>
  <si>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</si>
  <si>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</si>
  <si>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</si>
  <si>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</si>
  <si>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</si>
  <si>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</si>
  <si>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</si>
  <si>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</si>
  <si>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</si>
  <si>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</si>
  <si>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</si>
  <si>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</si>
  <si>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</si>
  <si>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</si>
  <si>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</si>
  <si>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</si>
  <si>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</si>
  <si>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</si>
  <si>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</si>
  <si>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</si>
  <si>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</si>
  <si>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</si>
  <si>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</si>
  <si>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</si>
  <si>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</si>
  <si>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</si>
  <si>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</si>
  <si>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</si>
  <si>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</si>
  <si>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</si>
  <si>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</si>
  <si>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</si>
  <si>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</si>
  <si>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</si>
  <si>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</si>
  <si>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</si>
  <si>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</si>
  <si>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</si>
  <si>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</si>
  <si>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</si>
  <si>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</si>
  <si>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</si>
  <si>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</si>
  <si>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</si>
  <si>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</si>
  <si>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</si>
  <si>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</si>
  <si>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</si>
  <si>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</si>
  <si>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</si>
  <si>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</si>
  <si>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</si>
  <si>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</si>
  <si>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</si>
  <si>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</si>
  <si>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</si>
  <si>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</si>
  <si>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</si>
  <si>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</si>
  <si>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</si>
  <si>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</si>
  <si>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</si>
  <si>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</si>
  <si>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</si>
  <si>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</si>
  <si>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</si>
  <si>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</si>
  <si>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</si>
  <si>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</si>
  <si>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</si>
  <si>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</si>
  <si>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</si>
  <si>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</si>
  <si>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</si>
  <si>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</si>
  <si>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</si>
  <si>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</si>
  <si>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</si>
  <si>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</si>
  <si>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</si>
  <si>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</si>
  <si>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</si>
  <si>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</si>
  <si>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</si>
  <si>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</si>
  <si>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</si>
  <si>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</si>
  <si>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</si>
  <si>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</si>
  <si>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</si>
  <si>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</si>
  <si>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</si>
  <si>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</si>
  <si>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</si>
  <si>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</si>
  <si>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</si>
  <si>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</si>
  <si>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</si>
  <si>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</si>
  <si>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</si>
  <si>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</si>
  <si>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</si>
  <si>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</si>
  <si>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</si>
  <si>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</si>
  <si>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</si>
  <si>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</si>
  <si>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</si>
  <si>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</si>
  <si>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</si>
  <si>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</si>
  <si>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</si>
  <si>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</si>
  <si>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</si>
  <si>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</si>
  <si>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</si>
  <si>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</si>
  <si>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</si>
  <si>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</si>
  <si>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</si>
  <si>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</si>
  <si>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</si>
  <si>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</si>
  <si>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</si>
  <si>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</si>
  <si>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</si>
  <si>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</si>
  <si>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</si>
  <si>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</si>
  <si>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</si>
  <si>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</si>
  <si>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</si>
  <si>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</si>
  <si>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</si>
  <si>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</si>
  <si>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</si>
  <si>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</si>
  <si>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</si>
  <si>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</si>
  <si>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</si>
  <si>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</si>
  <si>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</si>
  <si>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</si>
  <si>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</si>
  <si>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</si>
  <si>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</si>
  <si>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</si>
  <si>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</si>
  <si>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</si>
  <si>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</si>
  <si>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</si>
  <si>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</si>
  <si>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</si>
  <si>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</si>
  <si>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</si>
  <si>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</si>
  <si>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</si>
  <si>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</si>
  <si>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</si>
  <si>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</si>
  <si>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</si>
  <si>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</si>
  <si>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</si>
  <si>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</si>
  <si>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</si>
  <si>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</si>
  <si>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</si>
  <si>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</si>
  <si>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</si>
  <si>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</si>
  <si>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</si>
  <si>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</si>
  <si>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</si>
  <si>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</si>
  <si>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</si>
  <si>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</si>
  <si>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</si>
  <si>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</si>
  <si>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</si>
  <si>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</si>
  <si>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</si>
  <si>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</si>
  <si>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</si>
  <si>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</si>
  <si>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</si>
  <si>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</si>
  <si>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</si>
  <si>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</si>
  <si>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</si>
  <si>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</si>
  <si>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</si>
  <si>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</si>
  <si>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</si>
  <si>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</si>
  <si>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</si>
  <si>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</si>
  <si>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</si>
  <si>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</si>
  <si>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</si>
  <si>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</si>
  <si>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</si>
  <si>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</si>
  <si>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</si>
  <si>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</si>
  <si>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</si>
  <si>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</si>
  <si>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</si>
  <si>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</si>
  <si>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</si>
  <si>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</si>
  <si>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</si>
  <si>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</si>
  <si>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</si>
  <si>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</si>
  <si>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</si>
  <si>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</si>
  <si>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</si>
  <si>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</si>
  <si>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</si>
  <si>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</si>
  <si>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</si>
  <si>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</si>
  <si>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</si>
  <si>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</si>
  <si>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</si>
  <si>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</si>
  <si>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</si>
  <si>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</si>
  <si>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</si>
  <si>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</si>
  <si>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</si>
  <si>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</si>
  <si>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</si>
  <si>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</si>
  <si>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</si>
  <si>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</si>
  <si>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</si>
  <si>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</si>
  <si>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</si>
  <si>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</si>
  <si>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</si>
  <si>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</si>
  <si>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</si>
  <si>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</si>
  <si>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</si>
  <si>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</si>
  <si>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</si>
  <si>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</si>
  <si>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</si>
  <si>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</si>
  <si>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</si>
  <si>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</si>
  <si>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</si>
  <si>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</si>
  <si>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</si>
  <si>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</si>
  <si>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</si>
  <si>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</si>
  <si>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</si>
  <si>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</si>
  <si>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</si>
  <si>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</si>
  <si>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</si>
  <si>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</si>
  <si>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</si>
  <si>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</si>
  <si>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</si>
  <si>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</si>
  <si>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</si>
  <si>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</si>
  <si>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</si>
  <si>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</si>
  <si>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</si>
  <si>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</si>
  <si>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</si>
  <si>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</si>
  <si>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</si>
  <si>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</si>
  <si>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</si>
  <si>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</si>
  <si>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</si>
  <si>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</si>
  <si>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</si>
  <si>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</si>
  <si>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</si>
  <si>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</si>
  <si>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</si>
  <si>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</si>
  <si>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</si>
  <si>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</si>
  <si>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</si>
  <si>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</si>
  <si>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</si>
  <si>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</si>
  <si>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</si>
  <si>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</si>
  <si>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</si>
  <si>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</si>
  <si>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</si>
  <si>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</si>
  <si>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</si>
  <si>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</si>
  <si>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</si>
  <si>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</si>
  <si>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</si>
  <si>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</si>
  <si>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</si>
  <si>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</si>
  <si>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</si>
  <si>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</si>
  <si>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</si>
  <si>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</si>
  <si>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</si>
  <si>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</si>
  <si>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</si>
  <si>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</si>
  <si>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</si>
  <si>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</si>
  <si>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</si>
  <si>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</si>
  <si>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</si>
  <si>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</si>
  <si>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</si>
  <si>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</si>
  <si>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</si>
  <si>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</si>
  <si>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</si>
  <si>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</si>
  <si>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</si>
  <si>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</si>
  <si>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</si>
  <si>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</si>
  <si>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</si>
  <si>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</si>
  <si>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</si>
  <si>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</si>
  <si>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</si>
  <si>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</si>
  <si>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</si>
  <si>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</si>
  <si>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</si>
  <si>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</si>
  <si>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</si>
  <si>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</si>
  <si>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</si>
  <si>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</si>
  <si>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</si>
  <si>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</si>
  <si>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</si>
  <si>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</si>
  <si>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</si>
  <si>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</si>
  <si>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</si>
  <si>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</si>
  <si>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</si>
  <si>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</si>
  <si>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</si>
  <si>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</si>
  <si>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</si>
  <si>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</si>
  <si>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</si>
  <si>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</si>
  <si>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</si>
  <si>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</si>
  <si>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</si>
  <si>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</si>
  <si>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</si>
  <si>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</si>
  <si>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</si>
  <si>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</si>
  <si>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</si>
  <si>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</si>
  <si>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</si>
  <si>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</si>
  <si>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</si>
  <si>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</si>
  <si>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</si>
  <si>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</si>
  <si>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</si>
  <si>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</si>
  <si>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</si>
  <si>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</si>
  <si>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</si>
  <si>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</si>
  <si>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</si>
  <si>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</si>
  <si>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</si>
  <si>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</si>
  <si>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</si>
  <si>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</si>
  <si>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</si>
  <si>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</si>
  <si>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</si>
  <si>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</si>
  <si>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</si>
  <si>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</si>
  <si>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</si>
  <si>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</si>
  <si>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</si>
  <si>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</si>
  <si>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</si>
  <si>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</si>
  <si>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</si>
  <si>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</si>
  <si>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</si>
  <si>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</si>
  <si>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</si>
  <si>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</si>
  <si>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</si>
  <si>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</si>
  <si>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</si>
  <si>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</si>
  <si>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</si>
  <si>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</si>
  <si>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</si>
  <si>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</si>
  <si>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</si>
  <si>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</si>
  <si>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</si>
  <si>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</si>
  <si>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</si>
  <si>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</si>
  <si>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</si>
  <si>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</si>
  <si>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</si>
  <si>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</si>
  <si>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</si>
  <si>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</si>
  <si>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</si>
  <si>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</si>
  <si>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</si>
  <si>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</si>
  <si>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</si>
  <si>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</si>
  <si>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</si>
  <si>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</si>
  <si>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</si>
  <si>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</si>
  <si>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</si>
  <si>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</si>
  <si>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</si>
  <si>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</si>
  <si>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</si>
  <si>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</si>
  <si>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</si>
  <si>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</si>
  <si>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</si>
  <si>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</si>
  <si>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</si>
  <si>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</si>
  <si>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</si>
  <si>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</si>
  <si>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</si>
  <si>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</si>
  <si>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</si>
  <si>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</si>
  <si>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</si>
  <si>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</si>
  <si>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</si>
  <si>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</si>
  <si>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</si>
  <si>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</si>
  <si>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</si>
  <si>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</si>
  <si>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</si>
  <si>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</si>
  <si>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</si>
  <si>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</si>
  <si>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</si>
  <si>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</si>
  <si>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</si>
  <si>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</si>
  <si>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</si>
  <si>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</si>
  <si>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</si>
  <si>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</si>
  <si>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</si>
  <si>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</si>
  <si>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</si>
  <si>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</si>
  <si>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</si>
  <si>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</si>
  <si>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</si>
  <si>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</si>
  <si>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</si>
  <si>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</si>
  <si>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</si>
  <si>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</si>
  <si>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</si>
  <si>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</si>
  <si>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</si>
  <si>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</si>
  <si>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</si>
  <si>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</si>
  <si>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</si>
  <si>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</si>
  <si>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</si>
  <si>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</si>
  <si>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</si>
  <si>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</si>
  <si>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</si>
  <si>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</si>
  <si>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</si>
  <si>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</si>
  <si>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</si>
  <si>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</si>
  <si>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</si>
  <si>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</si>
  <si>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</si>
  <si>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</si>
  <si>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</si>
  <si>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</si>
  <si>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</si>
  <si>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</si>
  <si>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</si>
  <si>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</si>
  <si>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</si>
  <si>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</si>
  <si>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</si>
  <si>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</si>
  <si>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</si>
  <si>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</si>
  <si>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</si>
  <si>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</si>
  <si>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</si>
  <si>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</si>
  <si>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</si>
  <si>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</si>
  <si>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</si>
  <si>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</si>
  <si>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</si>
  <si>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</si>
  <si>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</si>
  <si>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</si>
  <si>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</si>
  <si>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</si>
  <si>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</si>
  <si>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</si>
  <si>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</si>
  <si>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</si>
  <si>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</si>
  <si>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</si>
  <si>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</si>
  <si>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</si>
  <si>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</si>
  <si>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</si>
  <si>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</si>
  <si>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</si>
  <si>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</si>
  <si>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</si>
  <si>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</si>
  <si>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</si>
  <si>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</si>
  <si>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</si>
  <si>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</si>
  <si>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</si>
  <si>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</si>
  <si>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</si>
  <si>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</si>
  <si>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</si>
  <si>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</si>
  <si>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</si>
  <si>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</si>
  <si>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</si>
  <si>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</si>
  <si>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</si>
  <si>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</si>
  <si>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</si>
  <si>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</si>
  <si>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</si>
  <si>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</si>
  <si>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</si>
  <si>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</si>
  <si>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</si>
  <si>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</si>
  <si>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</si>
  <si>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</si>
  <si>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</si>
  <si>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</si>
  <si>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</si>
  <si>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</si>
  <si>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</si>
  <si>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</si>
  <si>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</si>
  <si>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</si>
  <si>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</si>
  <si>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</si>
  <si>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</si>
  <si>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</si>
  <si>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</si>
  <si>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</si>
  <si>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</si>
  <si>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</si>
  <si>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</si>
  <si>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</si>
  <si>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</si>
  <si>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</si>
  <si>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</si>
  <si>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</si>
  <si>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</si>
  <si>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</si>
  <si>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</si>
  <si>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</si>
  <si>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</si>
  <si>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</si>
  <si>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</si>
  <si>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</si>
  <si>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</si>
  <si>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</si>
  <si>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</si>
  <si>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</si>
  <si>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</si>
  <si>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</si>
  <si>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</si>
  <si>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</si>
  <si>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</si>
  <si>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</si>
  <si>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</si>
  <si>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</si>
  <si>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</si>
  <si>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</si>
  <si>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</si>
  <si>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</si>
  <si>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</si>
  <si>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</si>
  <si>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</si>
  <si>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</si>
  <si>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</si>
  <si>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</si>
  <si>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</si>
  <si>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</si>
  <si>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</si>
  <si>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</si>
  <si>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</si>
  <si>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</si>
  <si>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</si>
  <si>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</si>
  <si>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</si>
  <si>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</si>
  <si>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</si>
  <si>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</si>
  <si>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</si>
  <si>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</si>
  <si>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</si>
  <si>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</si>
  <si>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</si>
  <si>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</si>
  <si>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</si>
  <si>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</si>
  <si>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</si>
  <si>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</si>
  <si>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</si>
  <si>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</si>
  <si>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</si>
  <si>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</si>
  <si>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</si>
  <si>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</si>
  <si>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</si>
  <si>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</si>
  <si>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</si>
  <si>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</si>
  <si>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</si>
  <si>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</si>
  <si>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</si>
  <si>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</si>
  <si>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</si>
  <si>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</si>
  <si>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</si>
  <si>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</si>
  <si>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</si>
  <si>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</si>
  <si>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</si>
  <si>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</si>
  <si>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</si>
  <si>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</si>
  <si>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</si>
  <si>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</si>
  <si>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</si>
  <si>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</si>
  <si>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</si>
  <si>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</si>
  <si>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</si>
  <si>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</si>
  <si>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</si>
  <si>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</si>
  <si>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</si>
  <si>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</si>
  <si>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</si>
  <si>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</si>
  <si>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</si>
  <si>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</si>
  <si>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</si>
  <si>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</si>
  <si>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</si>
  <si>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</si>
  <si>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</si>
  <si>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</si>
  <si>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</si>
  <si>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</si>
  <si>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</si>
  <si>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</si>
  <si>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</si>
  <si>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</si>
  <si>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</si>
  <si>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</si>
  <si>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</si>
  <si>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</si>
  <si>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</si>
  <si>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</si>
  <si>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</si>
  <si>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</si>
  <si>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</si>
  <si>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</si>
  <si>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</si>
  <si>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</si>
  <si>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</si>
  <si>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</si>
  <si>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</si>
  <si>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</si>
  <si>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</si>
  <si>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</si>
  <si>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</si>
  <si>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</si>
  <si>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</si>
  <si>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</si>
  <si>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</si>
  <si>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</si>
  <si>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</si>
  <si>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</si>
  <si>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</si>
  <si>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</si>
  <si>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</si>
  <si>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</si>
  <si>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</si>
  <si>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</si>
  <si>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</si>
  <si>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</si>
  <si>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</si>
  <si>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</si>
  <si>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</si>
  <si>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</si>
  <si>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</si>
  <si>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</si>
  <si>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</si>
  <si>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</si>
  <si>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</si>
  <si>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</si>
  <si>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</si>
  <si>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</si>
  <si>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</si>
  <si>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</si>
  <si>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</si>
  <si>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</si>
  <si>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</si>
  <si>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</si>
  <si>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</si>
  <si>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</si>
  <si>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</si>
  <si>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</si>
  <si>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</si>
  <si>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</si>
  <si>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</si>
  <si>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</si>
  <si>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</si>
  <si>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</si>
  <si>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</si>
  <si>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</si>
  <si>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</si>
  <si>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</si>
  <si>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</si>
  <si>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</si>
  <si>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</si>
  <si>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</si>
  <si>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</si>
  <si>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</si>
  <si>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</si>
  <si>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</si>
  <si>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</si>
  <si>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</si>
  <si>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</si>
  <si>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</si>
  <si>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</si>
  <si>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</si>
  <si>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</si>
  <si>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</si>
  <si>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</si>
  <si>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</si>
  <si>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</si>
  <si>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</si>
  <si>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</si>
  <si>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</si>
  <si>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</si>
  <si>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</si>
  <si>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</si>
  <si>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</si>
  <si>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</si>
  <si>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</si>
  <si>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</si>
  <si>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</si>
  <si>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</si>
  <si>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</si>
  <si>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</si>
  <si>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</si>
  <si>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</si>
  <si>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</si>
  <si>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</si>
  <si>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</si>
  <si>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</si>
  <si>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</si>
  <si>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</si>
  <si>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</si>
  <si>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</si>
  <si>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</si>
  <si>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</si>
  <si>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</si>
  <si>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</si>
  <si>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</si>
  <si>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</si>
  <si>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</si>
  <si>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</si>
  <si>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</si>
  <si>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</si>
  <si>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</si>
  <si>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</si>
  <si>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</si>
  <si>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</si>
  <si>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</si>
  <si>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</si>
  <si>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</si>
  <si>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</si>
  <si>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</si>
  <si>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</si>
  <si>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</si>
  <si>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</si>
  <si>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</si>
  <si>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</si>
  <si>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</si>
  <si>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</si>
  <si>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</si>
  <si>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</si>
  <si>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</si>
  <si>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</si>
  <si>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</si>
  <si>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</si>
  <si>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</si>
  <si>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</si>
  <si>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</si>
  <si>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</si>
  <si>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</si>
  <si>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</si>
  <si>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</si>
  <si>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</si>
  <si>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</si>
  <si>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</si>
  <si>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</si>
  <si>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</si>
  <si>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</si>
  <si>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</si>
  <si>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</si>
  <si>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</si>
  <si>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</si>
  <si>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</si>
  <si>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</si>
  <si>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</si>
  <si>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</si>
  <si>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</si>
  <si>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</si>
  <si>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</si>
  <si>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</si>
  <si>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</si>
  <si>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</si>
  <si>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</si>
  <si>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</si>
  <si>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</si>
  <si>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</si>
  <si>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</si>
  <si>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</si>
  <si>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</si>
  <si>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</si>
  <si>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</si>
  <si>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</si>
  <si>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</si>
  <si>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</si>
  <si>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</si>
  <si>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</si>
  <si>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</si>
  <si>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</si>
  <si>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</si>
  <si>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</si>
  <si>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</si>
  <si>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</si>
  <si>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</si>
  <si>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</si>
  <si>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</si>
  <si>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</si>
  <si>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</si>
  <si>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</si>
  <si>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</si>
  <si>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</si>
  <si>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</si>
  <si>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</si>
  <si>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</si>
  <si>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</si>
  <si>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</si>
  <si>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</si>
  <si>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</si>
  <si>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</si>
  <si>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</si>
  <si>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</si>
  <si>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</si>
  <si>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</si>
  <si>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</si>
  <si>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</si>
  <si>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</si>
  <si>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</si>
  <si>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</si>
  <si>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</si>
  <si>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</si>
  <si>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</si>
  <si>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</si>
  <si>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</si>
  <si>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</si>
  <si>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</si>
  <si>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</si>
  <si>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</si>
  <si>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</si>
  <si>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</si>
  <si>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</si>
  <si>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</si>
  <si>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</si>
  <si>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</si>
  <si>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</si>
  <si>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</si>
  <si>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</si>
  <si>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</si>
  <si>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</si>
  <si>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</si>
  <si>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</si>
  <si>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</si>
  <si>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</si>
  <si>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</si>
  <si>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</si>
  <si>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</si>
  <si>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</si>
  <si>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</si>
  <si>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</si>
  <si>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</si>
  <si>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</si>
  <si>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</si>
  <si>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</si>
  <si>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</si>
  <si>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</si>
  <si>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</si>
  <si>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</si>
  <si>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</si>
  <si>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</si>
  <si>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</si>
  <si>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</si>
  <si>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</si>
  <si>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</si>
  <si>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</si>
  <si>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</si>
  <si>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</si>
  <si>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</si>
  <si>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</si>
  <si>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</si>
  <si>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</si>
  <si>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</si>
  <si>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</si>
  <si>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</si>
  <si>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</si>
  <si>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</si>
  <si>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</si>
  <si>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</si>
  <si>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</si>
  <si>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</si>
  <si>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</si>
  <si>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</si>
  <si>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</si>
  <si>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</si>
  <si>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</si>
  <si>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</si>
  <si>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</si>
  <si>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</si>
  <si>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</si>
  <si>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</si>
  <si>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</si>
  <si>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</si>
  <si>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</si>
  <si>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</si>
  <si>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</si>
  <si>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</si>
  <si>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</si>
  <si>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</si>
  <si>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</si>
  <si>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</si>
  <si>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</si>
  <si>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</si>
  <si>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</si>
  <si>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</si>
  <si>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</si>
  <si>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</si>
  <si>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</si>
  <si>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</si>
  <si>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</si>
  <si>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</si>
  <si>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</si>
  <si>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</si>
  <si>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</si>
  <si>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</si>
  <si>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</si>
  <si>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</si>
  <si>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</si>
  <si>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</si>
  <si>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</si>
  <si>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</si>
  <si>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</si>
  <si>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</si>
  <si>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</si>
  <si>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</si>
  <si>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</si>
  <si>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</si>
  <si>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</si>
  <si>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</si>
  <si>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</si>
  <si>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</si>
  <si>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</si>
  <si>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</si>
  <si>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</si>
  <si>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</si>
  <si>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</si>
  <si>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</si>
  <si>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</si>
  <si>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</si>
  <si>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</si>
  <si>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</si>
  <si>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</si>
  <si>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</si>
  <si>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</si>
  <si>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</si>
  <si>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</si>
  <si>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</si>
  <si>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</si>
  <si>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</si>
  <si>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</si>
  <si>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</si>
  <si>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</si>
  <si>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</si>
  <si>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</si>
  <si>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</si>
  <si>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</si>
  <si>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</si>
  <si>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</si>
  <si>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</si>
  <si>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</si>
  <si>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</si>
  <si>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</si>
  <si>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</si>
  <si>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</si>
  <si>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</si>
  <si>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</si>
  <si>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</si>
  <si>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</si>
  <si>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</si>
  <si>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</si>
  <si>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</si>
  <si>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</si>
  <si>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</si>
  <si>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</si>
  <si>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</si>
  <si>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</si>
  <si>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</si>
  <si>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</si>
  <si>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</si>
  <si>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</si>
  <si>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</si>
  <si>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</si>
  <si>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</si>
  <si>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</si>
  <si>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</si>
  <si>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</si>
  <si>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</si>
  <si>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</si>
  <si>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</si>
  <si>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</si>
  <si>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</si>
  <si>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</si>
  <si>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</si>
  <si>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</si>
  <si>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</si>
  <si>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</si>
  <si>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</si>
  <si>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</si>
  <si>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</si>
  <si>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</si>
  <si>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</si>
  <si>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</si>
  <si>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</si>
  <si>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</si>
  <si>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</si>
  <si>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</si>
  <si>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</si>
  <si>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</si>
  <si>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</si>
  <si>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</si>
  <si>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</si>
  <si>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</si>
  <si>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</si>
  <si>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</si>
  <si>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</si>
  <si>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</si>
  <si>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</si>
  <si>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</si>
  <si>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</si>
  <si>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</si>
  <si>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</si>
  <si>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</si>
  <si>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</si>
  <si>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</si>
  <si>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</si>
  <si>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</si>
  <si>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</si>
  <si>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</si>
  <si>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</si>
  <si>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</si>
  <si>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</si>
  <si>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</si>
  <si>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</si>
  <si>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</si>
  <si>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</si>
  <si>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</si>
  <si>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</si>
  <si>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</si>
  <si>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</si>
  <si>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</si>
  <si>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</si>
  <si>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</si>
  <si>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</si>
  <si>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</si>
  <si>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</si>
  <si>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</si>
  <si>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</si>
  <si>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</si>
  <si>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</si>
  <si>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</si>
  <si>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</si>
  <si>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</si>
  <si>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</si>
  <si>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</si>
  <si>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</si>
  <si>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</si>
  <si>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</si>
  <si>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</si>
  <si>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</si>
  <si>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</si>
  <si>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</si>
  <si>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</si>
  <si>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</si>
  <si>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</si>
  <si>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</si>
  <si>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</si>
  <si>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</si>
  <si>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</si>
  <si>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</si>
  <si>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</si>
  <si>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</si>
  <si>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</si>
  <si>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</si>
  <si>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</si>
  <si>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</si>
  <si>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</si>
  <si>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</si>
  <si>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</si>
  <si>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</si>
  <si>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</si>
  <si>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</si>
  <si>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</si>
  <si>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</si>
  <si>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</si>
  <si>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</si>
  <si>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</si>
  <si>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</si>
  <si>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</si>
  <si>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</si>
  <si>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</si>
  <si>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</si>
  <si>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</si>
  <si>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</si>
  <si>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</si>
  <si>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</si>
  <si>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</si>
  <si>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</si>
  <si>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</si>
  <si>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</si>
  <si>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</si>
  <si>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</si>
  <si>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</si>
  <si>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</si>
  <si>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</si>
  <si>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</si>
  <si>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</si>
  <si>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</si>
  <si>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</si>
  <si>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</si>
  <si>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</si>
  <si>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</si>
  <si>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</si>
  <si>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</si>
  <si>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</si>
  <si>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</si>
  <si>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</si>
  <si>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</si>
  <si>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</si>
  <si>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</si>
  <si>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</si>
  <si>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</si>
  <si>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</si>
  <si>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</si>
  <si>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</si>
  <si>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</si>
  <si>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</si>
  <si>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</si>
  <si>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</si>
  <si>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</si>
  <si>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</si>
  <si>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</si>
  <si>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</si>
  <si>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</si>
  <si>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</si>
  <si>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</si>
  <si>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</si>
  <si>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</si>
  <si>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</si>
  <si>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</si>
  <si>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</si>
  <si>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</si>
  <si>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</si>
  <si>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</si>
  <si>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</si>
  <si>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</si>
  <si>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</si>
  <si>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</si>
  <si>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</si>
  <si>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</si>
  <si>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</si>
  <si>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</si>
  <si>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</si>
  <si>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</si>
  <si>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</si>
  <si>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</si>
  <si>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</si>
  <si>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</si>
  <si>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</si>
  <si>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</si>
  <si>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</si>
  <si>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</si>
  <si>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</si>
  <si>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</si>
  <si>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</si>
  <si>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</si>
  <si>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</si>
  <si>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</si>
  <si>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</si>
  <si>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</si>
  <si>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</si>
  <si>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</si>
  <si>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</si>
  <si>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</si>
  <si>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</si>
  <si>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</si>
  <si>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</si>
  <si>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</si>
  <si>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</si>
  <si>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</si>
  <si>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</si>
  <si>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</si>
  <si>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</si>
  <si>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</si>
  <si>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</si>
  <si>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</si>
  <si>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</si>
  <si>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</si>
  <si>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</si>
  <si>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</si>
  <si>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</si>
  <si>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</si>
  <si>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</si>
  <si>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</si>
  <si>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</si>
  <si>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</si>
  <si>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</si>
  <si>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</si>
  <si>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</si>
  <si>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</si>
  <si>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</si>
  <si>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</si>
  <si>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</si>
  <si>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</si>
  <si>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</si>
  <si>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</si>
  <si>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</si>
  <si>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</si>
  <si>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</si>
  <si>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</si>
  <si>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</si>
  <si>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</si>
  <si>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</si>
  <si>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</si>
  <si>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</si>
  <si>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</si>
  <si>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</si>
  <si>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</si>
  <si>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</si>
  <si>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</si>
  <si>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</si>
  <si>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</si>
  <si>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</si>
  <si>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</si>
  <si>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</si>
  <si>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</si>
  <si>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</si>
  <si>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</si>
  <si>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</si>
  <si>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</si>
  <si>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</si>
  <si>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</si>
  <si>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</si>
  <si>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</si>
  <si>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</si>
  <si>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</si>
  <si>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</si>
  <si>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</si>
  <si>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</si>
  <si>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</si>
  <si>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</si>
  <si>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</si>
  <si>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</si>
  <si>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</si>
  <si>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</si>
  <si>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</si>
  <si>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</si>
  <si>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</si>
  <si>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</si>
  <si>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</si>
  <si>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</si>
  <si>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</si>
  <si>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</si>
  <si>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</si>
  <si>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</si>
  <si>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</si>
  <si>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</si>
  <si>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</si>
  <si>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</si>
  <si>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</si>
  <si>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</si>
  <si>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</si>
  <si>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</si>
  <si>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</si>
  <si>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</si>
  <si>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</si>
  <si>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</si>
  <si>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</si>
  <si>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</si>
  <si>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</si>
  <si>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</si>
  <si>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</si>
  <si>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</si>
  <si>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</si>
  <si>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</si>
  <si>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</si>
  <si>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</si>
  <si>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</si>
  <si>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</si>
  <si>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</si>
  <si>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</si>
  <si>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</si>
  <si>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</si>
  <si>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</si>
  <si>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</si>
  <si>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</si>
  <si>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</si>
  <si>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</si>
  <si>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</si>
  <si>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</si>
  <si>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</si>
  <si>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</si>
  <si>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</si>
  <si>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</si>
  <si>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</si>
  <si>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</si>
  <si>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</si>
  <si>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</si>
  <si>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</si>
  <si>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</si>
  <si>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</si>
  <si>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</si>
  <si>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</si>
  <si>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</si>
  <si>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</si>
  <si>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</si>
  <si>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</si>
  <si>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</si>
  <si>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</si>
  <si>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</si>
  <si>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</si>
  <si>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</si>
  <si>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</si>
  <si>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</si>
  <si>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</si>
  <si>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</si>
  <si>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</si>
  <si>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</si>
  <si>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</si>
  <si>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</si>
  <si>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</si>
  <si>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</si>
  <si>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</si>
  <si>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</si>
  <si>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</si>
  <si>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</si>
  <si>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</si>
  <si>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</si>
  <si>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</si>
  <si>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</si>
  <si>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</si>
  <si>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</si>
  <si>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</si>
  <si>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</si>
  <si>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</si>
  <si>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</si>
  <si>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</si>
  <si>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</si>
  <si>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</si>
  <si>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</si>
  <si>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</si>
  <si>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</si>
  <si>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</si>
  <si>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</si>
  <si>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</si>
  <si>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</si>
  <si>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</si>
  <si>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</si>
  <si>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</si>
  <si>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</si>
  <si>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</si>
  <si>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</si>
  <si>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</si>
  <si>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</si>
  <si>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</si>
  <si>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</si>
  <si>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</si>
  <si>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</si>
  <si>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</si>
  <si>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</si>
  <si>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</si>
  <si>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</si>
  <si>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</si>
  <si>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</si>
  <si>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</si>
  <si>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</si>
  <si>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</si>
  <si>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</si>
  <si>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</si>
  <si>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</si>
  <si>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</si>
  <si>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</si>
  <si>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</si>
  <si>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</si>
  <si>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</si>
  <si>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</si>
  <si>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</si>
  <si>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</si>
  <si>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</si>
  <si>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</si>
  <si>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</si>
  <si>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</si>
  <si>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</si>
  <si>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</si>
  <si>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</si>
  <si>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</si>
  <si>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</si>
  <si>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</si>
  <si>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</si>
  <si>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</si>
  <si>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</si>
  <si>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</si>
  <si>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</si>
  <si>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</si>
  <si>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</si>
  <si>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</si>
  <si>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</si>
  <si>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</si>
  <si>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</si>
  <si>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</si>
  <si>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</si>
  <si>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</si>
  <si>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</si>
  <si>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</si>
  <si>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</si>
  <si>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</si>
  <si>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</si>
  <si>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</si>
  <si>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</si>
  <si>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</si>
  <si>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</si>
  <si>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</si>
  <si>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</si>
  <si>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</si>
  <si>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</si>
  <si>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</si>
  <si>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</si>
  <si>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</si>
  <si>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</si>
  <si>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</si>
  <si>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</si>
  <si>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</si>
  <si>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</si>
  <si>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</si>
  <si>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</si>
  <si>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</si>
  <si>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</si>
  <si>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</si>
  <si>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</si>
  <si>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</si>
  <si>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</si>
  <si>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</si>
  <si>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</si>
  <si>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</si>
  <si>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</si>
  <si>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</si>
  <si>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</si>
  <si>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</si>
  <si>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</si>
  <si>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</si>
  <si>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</si>
  <si>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</si>
  <si>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</si>
  <si>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</si>
  <si>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</si>
  <si>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</si>
  <si>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</si>
  <si>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</si>
  <si>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</si>
  <si>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</si>
  <si>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</si>
  <si>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</si>
  <si>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</si>
  <si>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</si>
  <si>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</si>
  <si>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</si>
  <si>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</si>
  <si>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</si>
  <si>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</si>
  <si>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</si>
  <si>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</si>
  <si>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</si>
  <si>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</si>
  <si>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</si>
  <si>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</si>
  <si>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</si>
  <si>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</si>
  <si>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</si>
  <si>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</si>
  <si>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</si>
  <si>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</si>
  <si>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</si>
  <si>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</si>
  <si>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</si>
  <si>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</si>
  <si>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</si>
  <si>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</si>
  <si>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</si>
  <si>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</si>
  <si>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</si>
  <si>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</si>
  <si>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</si>
  <si>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</si>
  <si>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</si>
  <si>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</si>
  <si>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</si>
  <si>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</si>
  <si>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</si>
  <si>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</si>
  <si>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</si>
  <si>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</si>
  <si>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</si>
  <si>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</si>
  <si>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</si>
  <si>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</si>
  <si>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</si>
  <si>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</si>
  <si>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</si>
  <si>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</si>
  <si>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</si>
  <si>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</si>
  <si>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</si>
  <si>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</si>
  <si>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</si>
  <si>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</si>
  <si>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</si>
  <si>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</si>
  <si>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</si>
  <si>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</si>
  <si>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</si>
  <si>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</si>
  <si>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</si>
  <si>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</si>
  <si>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</si>
  <si>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</si>
  <si>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</si>
  <si>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</si>
  <si>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</si>
  <si>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</si>
  <si>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</si>
  <si>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</si>
  <si>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</si>
  <si>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</si>
  <si>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</si>
  <si>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</si>
  <si>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</si>
  <si>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</si>
  <si>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</si>
  <si>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</si>
  <si>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</si>
  <si>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</si>
  <si>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</si>
  <si>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</si>
  <si>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</si>
  <si>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</si>
  <si>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</si>
  <si>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</si>
  <si>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</si>
  <si>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</si>
  <si>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</si>
  <si>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</si>
  <si>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</si>
  <si>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</si>
  <si>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</si>
  <si>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</si>
  <si>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</si>
  <si>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</si>
  <si>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</si>
  <si>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</si>
  <si>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</si>
  <si>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</si>
  <si>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</si>
  <si>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</si>
  <si>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</si>
  <si>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</si>
  <si>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</si>
  <si>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</si>
  <si>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</si>
  <si>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</si>
  <si>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</si>
  <si>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</si>
  <si>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</si>
  <si>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</si>
  <si>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</si>
  <si>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</si>
  <si>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</si>
  <si>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</si>
  <si>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</si>
  <si>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</si>
  <si>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</si>
  <si>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</si>
  <si>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</si>
  <si>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</si>
  <si>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</si>
  <si>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</si>
  <si>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</si>
  <si>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</si>
  <si>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</si>
  <si>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</si>
  <si>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</si>
  <si>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</si>
  <si>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</si>
  <si>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</si>
  <si>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</si>
  <si>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</si>
  <si>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</si>
  <si>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</si>
  <si>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</si>
  <si>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</si>
  <si>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</si>
  <si>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</si>
  <si>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</si>
  <si>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</si>
  <si>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</si>
  <si>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</si>
  <si>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</si>
  <si>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</si>
  <si>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</si>
  <si>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</si>
  <si>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</si>
  <si>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</si>
  <si>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</si>
  <si>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</si>
  <si>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</si>
  <si>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</si>
  <si>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</si>
  <si>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</si>
  <si>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</si>
  <si>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</si>
  <si>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</si>
  <si>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</si>
  <si>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</si>
  <si>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</si>
  <si>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</si>
  <si>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</si>
  <si>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</si>
  <si>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</si>
  <si>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</si>
  <si>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</si>
  <si>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</si>
  <si>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</si>
  <si>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</si>
  <si>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</si>
  <si>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</si>
  <si>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</si>
  <si>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</si>
  <si>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</si>
  <si>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</si>
  <si>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</si>
  <si>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</si>
  <si>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</si>
  <si>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</si>
  <si>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</si>
  <si>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</si>
  <si>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</si>
  <si>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</si>
  <si>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</si>
  <si>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</si>
  <si>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</si>
  <si>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</si>
  <si>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</si>
  <si>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</si>
  <si>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</si>
  <si>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</si>
  <si>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</si>
  <si>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</si>
  <si>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</si>
  <si>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</si>
  <si>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</si>
  <si>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</si>
  <si>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</si>
  <si>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</si>
  <si>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</si>
  <si>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</si>
  <si>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</si>
  <si>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</si>
  <si>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</si>
  <si>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</si>
  <si>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</si>
  <si>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</si>
  <si>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</si>
  <si>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</si>
  <si>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</si>
  <si>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</si>
  <si>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</si>
  <si>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</si>
  <si>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</si>
  <si>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</si>
  <si>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</si>
  <si>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</si>
  <si>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</si>
  <si>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</si>
  <si>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</si>
  <si>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</si>
  <si>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</si>
  <si>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</si>
  <si>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</si>
  <si>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</si>
  <si>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</si>
  <si>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</si>
  <si>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</si>
  <si>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</si>
  <si>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</si>
  <si>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</si>
  <si>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</si>
  <si>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</si>
  <si>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</si>
  <si>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</si>
  <si>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</si>
  <si>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</si>
  <si>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</si>
  <si>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</si>
  <si>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</si>
  <si>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</si>
  <si>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</si>
  <si>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</si>
  <si>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</si>
  <si>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</si>
  <si>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</si>
  <si>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</si>
  <si>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</si>
  <si>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</si>
  <si>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</si>
  <si>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</si>
  <si>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</si>
  <si>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</si>
  <si>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</si>
  <si>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</si>
  <si>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</si>
  <si>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</si>
  <si>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</si>
  <si>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</si>
  <si>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</si>
  <si>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</si>
  <si>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</si>
  <si>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</si>
  <si>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</si>
  <si>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</si>
  <si>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</si>
  <si>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</si>
  <si>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</si>
  <si>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</si>
  <si>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</si>
  <si>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</si>
  <si>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</si>
  <si>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</si>
  <si>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</si>
  <si>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</si>
  <si>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</si>
  <si>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</si>
  <si>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</si>
  <si>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</si>
  <si>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</si>
  <si>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</si>
  <si>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</si>
  <si>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</si>
  <si>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</si>
  <si>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</si>
  <si>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</si>
  <si>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</si>
  <si>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</si>
  <si>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</si>
  <si>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</si>
  <si>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</si>
  <si>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</si>
  <si>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</si>
  <si>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</si>
  <si>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</si>
  <si>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</si>
  <si>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</si>
  <si>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</si>
  <si>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</si>
  <si>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</si>
  <si>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</si>
  <si>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</si>
  <si>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</si>
  <si>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</si>
  <si>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</si>
  <si>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</si>
  <si>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</si>
  <si>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</si>
  <si>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</si>
  <si>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</si>
  <si>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</si>
  <si>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</si>
  <si>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</si>
  <si>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</si>
  <si>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</si>
  <si>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</si>
  <si>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</si>
  <si>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</si>
  <si>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</si>
  <si>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</si>
  <si>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</si>
  <si>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</si>
  <si>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</si>
  <si>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</si>
  <si>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</si>
  <si>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</si>
  <si>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</si>
  <si>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</si>
  <si>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</si>
  <si>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</si>
  <si>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</si>
  <si>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</si>
  <si>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</si>
  <si>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</si>
  <si>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</si>
  <si>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</si>
  <si>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</si>
  <si>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</si>
  <si>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</si>
  <si>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</si>
  <si>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</si>
  <si>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</si>
  <si>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</si>
  <si>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</si>
  <si>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</si>
  <si>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</si>
  <si>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</si>
  <si>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</si>
  <si>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</si>
  <si>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</si>
  <si>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</si>
  <si>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</si>
  <si>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</si>
  <si>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</si>
  <si>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</si>
  <si>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</si>
  <si>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</si>
  <si>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</si>
  <si>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</si>
  <si>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</si>
  <si>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</si>
  <si>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</si>
  <si>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</si>
  <si>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</si>
  <si>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</si>
  <si>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</si>
  <si>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</si>
  <si>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</si>
  <si>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</si>
  <si>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</si>
  <si>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</si>
  <si>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</si>
  <si>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</si>
  <si>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</si>
  <si>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</si>
  <si>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</si>
  <si>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</si>
  <si>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</si>
  <si>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</si>
  <si>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</si>
  <si>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</si>
  <si>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</si>
  <si>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</si>
  <si>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</si>
  <si>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</si>
  <si>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</si>
  <si>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</si>
  <si>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</si>
  <si>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</si>
  <si>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</si>
  <si>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</si>
  <si>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</si>
  <si>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</si>
  <si>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</si>
  <si>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</si>
  <si>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</si>
  <si>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</si>
  <si>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</si>
  <si>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</si>
  <si>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</si>
  <si>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</si>
  <si>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</si>
  <si>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</si>
  <si>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</si>
  <si>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</si>
  <si>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</si>
  <si>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</si>
  <si>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</si>
  <si>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</si>
  <si>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</si>
  <si>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</si>
  <si>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</si>
  <si>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</si>
  <si>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</si>
  <si>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</si>
  <si>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</si>
  <si>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</si>
  <si>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</si>
  <si>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</si>
  <si>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</si>
  <si>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</si>
  <si>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</si>
  <si>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</si>
  <si>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</si>
  <si>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</si>
  <si>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</si>
  <si>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</si>
  <si>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</si>
  <si>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</si>
  <si>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</si>
  <si>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</si>
  <si>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</si>
  <si>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</si>
  <si>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</si>
  <si>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</si>
  <si>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</si>
  <si>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</si>
  <si>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</si>
  <si>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</si>
  <si>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</si>
  <si>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</si>
  <si>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</si>
  <si>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</si>
  <si>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</si>
  <si>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</si>
  <si>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</si>
  <si>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</si>
  <si>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</si>
  <si>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</si>
  <si>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</si>
  <si>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</si>
  <si>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</si>
  <si>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</si>
  <si>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</si>
  <si>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</si>
  <si>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</si>
  <si>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</si>
  <si>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</si>
  <si>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</si>
  <si>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</si>
  <si>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</si>
  <si>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</si>
  <si>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</si>
  <si>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</si>
  <si>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</si>
  <si>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</si>
  <si>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</si>
  <si>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</si>
  <si>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</si>
  <si>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</si>
  <si>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</si>
  <si>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</si>
  <si>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</si>
  <si>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</si>
  <si>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</si>
  <si>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</si>
  <si>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</si>
  <si>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</si>
  <si>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</si>
  <si>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</si>
  <si>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</si>
  <si>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</si>
  <si>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</si>
  <si>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</si>
  <si>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</si>
  <si>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</si>
  <si>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</si>
  <si>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</si>
  <si>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</si>
  <si>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</si>
  <si>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</si>
  <si>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</si>
  <si>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</si>
  <si>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</si>
  <si>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</si>
  <si>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</si>
  <si>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</si>
  <si>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</si>
  <si>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</si>
  <si>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</si>
  <si>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</si>
  <si>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</si>
  <si>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</si>
  <si>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</si>
  <si>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</si>
  <si>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</si>
  <si>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</si>
  <si>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</si>
  <si>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</si>
  <si>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</si>
  <si>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</si>
  <si>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</si>
  <si>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</si>
  <si>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</si>
  <si>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</si>
  <si>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</si>
  <si>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</si>
  <si>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</si>
  <si>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</si>
  <si>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</si>
  <si>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</si>
  <si>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</si>
  <si>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</si>
  <si>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</si>
  <si>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</si>
  <si>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</si>
  <si>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</si>
  <si>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</si>
  <si>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</si>
  <si>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</si>
  <si>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</si>
  <si>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</si>
  <si>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</si>
  <si>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</si>
  <si>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</si>
  <si>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</si>
  <si>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</si>
  <si>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</si>
  <si>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</si>
  <si>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</si>
  <si>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</si>
  <si>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</si>
  <si>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</si>
  <si>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</si>
  <si>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</si>
  <si>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</si>
  <si>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</si>
  <si>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</si>
  <si>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</si>
  <si>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</si>
  <si>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</si>
  <si>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</si>
  <si>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</si>
  <si>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</si>
  <si>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</si>
  <si>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</si>
  <si>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</si>
  <si>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</si>
  <si>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</si>
  <si>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</si>
  <si>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</si>
  <si>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</si>
  <si>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</si>
  <si>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</si>
  <si>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</si>
  <si>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</si>
  <si>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</si>
  <si>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</si>
  <si>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</si>
  <si>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</si>
  <si>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</si>
  <si>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</si>
  <si>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</si>
  <si>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</si>
  <si>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</si>
  <si>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</si>
  <si>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</si>
  <si>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</si>
  <si>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</si>
  <si>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</si>
  <si>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</si>
  <si>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</si>
  <si>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</si>
  <si>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</si>
  <si>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</si>
  <si>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</si>
  <si>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</si>
  <si>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</si>
  <si>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</si>
  <si>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</si>
  <si>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</si>
  <si>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</si>
  <si>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</si>
  <si>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</si>
  <si>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</si>
  <si>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</si>
  <si>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</si>
  <si>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</si>
  <si>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</si>
  <si>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</si>
  <si>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</si>
  <si>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</si>
  <si>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</si>
  <si>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</si>
  <si>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</si>
  <si>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</si>
  <si>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</si>
  <si>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</si>
  <si>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</si>
  <si>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</si>
  <si>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</si>
  <si>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</si>
  <si>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</si>
  <si>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</si>
  <si>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</si>
  <si>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</si>
  <si>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</si>
  <si>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</si>
  <si>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</si>
  <si>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</si>
  <si>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</si>
  <si>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</si>
  <si>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</si>
  <si>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</si>
  <si>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</si>
  <si>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</si>
  <si>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</si>
  <si>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</si>
  <si>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</si>
  <si>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</si>
  <si>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</si>
  <si>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</si>
  <si>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</si>
  <si>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</si>
  <si>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</si>
  <si>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</si>
  <si>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</si>
  <si>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</si>
  <si>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</si>
  <si>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</si>
  <si>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</si>
  <si>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</si>
  <si>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</si>
  <si>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</si>
  <si>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</si>
  <si>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</si>
  <si>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</si>
  <si>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</si>
  <si>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</si>
  <si>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</si>
  <si>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</si>
  <si>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</si>
  <si>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</si>
  <si>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</si>
  <si>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</si>
  <si>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</si>
  <si>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</si>
  <si>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</si>
  <si>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</si>
  <si>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</si>
  <si>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</si>
  <si>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</si>
  <si>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</si>
  <si>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</si>
  <si>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</si>
  <si>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</si>
  <si>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</si>
  <si>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</si>
  <si>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</si>
  <si>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</si>
  <si>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</si>
  <si>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</si>
  <si>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</si>
  <si>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</si>
  <si>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</si>
  <si>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</si>
  <si>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</si>
  <si>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</si>
  <si>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</si>
  <si>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</si>
  <si>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</si>
  <si>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</si>
  <si>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</si>
  <si>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</si>
  <si>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</si>
  <si>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</si>
  <si>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</si>
  <si>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</si>
  <si>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</si>
  <si>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</si>
  <si>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</si>
  <si>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</si>
  <si>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</si>
  <si>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</si>
  <si>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</si>
  <si>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</si>
  <si>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</si>
  <si>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</si>
  <si>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</si>
  <si>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</si>
  <si>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</si>
  <si>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</si>
  <si>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</si>
  <si>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</si>
  <si>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</si>
  <si>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</si>
  <si>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</si>
  <si>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</si>
  <si>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</si>
  <si>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</si>
  <si>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</si>
  <si>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</si>
  <si>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</si>
  <si>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</si>
  <si>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</si>
  <si>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</si>
  <si>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</si>
  <si>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</si>
  <si>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</si>
  <si>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</si>
  <si>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</si>
  <si>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</si>
  <si>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</si>
  <si>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</si>
  <si>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</si>
  <si>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</si>
  <si>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</si>
  <si>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</si>
  <si>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</si>
  <si>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</si>
  <si>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</si>
  <si>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</si>
  <si>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</si>
  <si>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</si>
  <si>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</si>
  <si>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</si>
  <si>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</si>
  <si>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</si>
  <si>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</si>
  <si>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</si>
  <si>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</si>
  <si>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</si>
  <si>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</si>
  <si>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</si>
  <si>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</si>
  <si>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</si>
  <si>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</si>
  <si>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</si>
  <si>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</si>
  <si>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</si>
  <si>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</si>
  <si>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</si>
  <si>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</si>
  <si>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</si>
  <si>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</si>
  <si>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</si>
  <si>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</si>
  <si>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</si>
  <si>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</si>
  <si>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</si>
  <si>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</si>
  <si>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</si>
  <si>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</si>
  <si>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</si>
  <si>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</si>
  <si>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</si>
  <si>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</si>
  <si>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</si>
  <si>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</si>
  <si>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</si>
  <si>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</si>
  <si>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</si>
  <si>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</si>
  <si>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</si>
  <si>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</si>
  <si>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</si>
  <si>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</si>
  <si>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</si>
  <si>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</si>
  <si>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</si>
  <si>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</si>
  <si>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</si>
  <si>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</si>
  <si>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</si>
  <si>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</si>
  <si>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</si>
  <si>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</si>
  <si>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</si>
  <si>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</si>
  <si>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</si>
  <si>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</si>
  <si>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</si>
  <si>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</si>
  <si>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</si>
  <si>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</si>
  <si>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</si>
  <si>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</si>
  <si>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</si>
  <si>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</si>
  <si>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</si>
  <si>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</si>
  <si>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</si>
  <si>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</si>
  <si>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</si>
  <si>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</si>
  <si>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</si>
  <si>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</si>
  <si>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</si>
  <si>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</si>
  <si>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</si>
  <si>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</si>
  <si>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</si>
  <si>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</si>
  <si>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</si>
  <si>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</si>
  <si>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</si>
  <si>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</si>
  <si>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</si>
  <si>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</si>
  <si>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</si>
  <si>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</si>
  <si>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</si>
  <si>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</si>
  <si>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</si>
  <si>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</si>
  <si>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</si>
  <si>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</si>
  <si>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</si>
  <si>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</si>
  <si>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</si>
  <si>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</si>
  <si>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</si>
  <si>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</si>
  <si>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</si>
  <si>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</si>
  <si>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</si>
  <si>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</si>
  <si>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</si>
  <si>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</si>
  <si>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</si>
  <si>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</si>
  <si>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</si>
  <si>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</si>
  <si>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</si>
  <si>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</si>
  <si>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</si>
  <si>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</si>
  <si>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</si>
  <si>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</si>
  <si>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</si>
  <si>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</si>
  <si>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</si>
  <si>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</si>
  <si>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</si>
  <si>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</si>
  <si>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</si>
  <si>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</si>
  <si>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</si>
  <si>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</si>
  <si>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</si>
  <si>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</si>
  <si>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</si>
  <si>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</si>
  <si>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</si>
  <si>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</si>
  <si>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</si>
  <si>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</si>
  <si>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</si>
  <si>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</si>
  <si>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</si>
  <si>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</si>
  <si>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</si>
  <si>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</si>
  <si>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</si>
  <si>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</si>
  <si>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</si>
  <si>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</si>
  <si>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</si>
  <si>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</si>
  <si>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</si>
  <si>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</si>
  <si>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</si>
  <si>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</si>
  <si>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</si>
  <si>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</si>
  <si>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</si>
  <si>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</si>
  <si>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</si>
  <si>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</si>
  <si>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</si>
  <si>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</si>
  <si>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</si>
  <si>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</si>
  <si>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</si>
  <si>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</si>
  <si>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</si>
  <si>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</si>
  <si>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</si>
  <si>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</si>
  <si>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</si>
  <si>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</si>
  <si>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</si>
  <si>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</si>
  <si>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</si>
  <si>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</si>
  <si>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</si>
  <si>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</si>
  <si>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</si>
  <si>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</si>
  <si>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</si>
  <si>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</si>
  <si>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</si>
  <si>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</si>
  <si>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</si>
  <si>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</si>
  <si>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</si>
  <si>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</si>
  <si>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</si>
  <si>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</si>
  <si>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</si>
  <si>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</si>
  <si>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</si>
  <si>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</si>
  <si>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</si>
  <si>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</si>
  <si>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</si>
  <si>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</si>
  <si>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</si>
  <si>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</si>
  <si>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</si>
  <si>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</si>
  <si>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</si>
  <si>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</si>
  <si>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</si>
  <si>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</si>
  <si>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</si>
  <si>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</si>
  <si>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</si>
  <si>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</si>
  <si>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</si>
  <si>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</si>
  <si>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</si>
  <si>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</si>
  <si>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</si>
  <si>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</si>
  <si>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</si>
  <si>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</si>
  <si>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</si>
  <si>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</si>
  <si>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</si>
  <si>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</si>
  <si>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</si>
  <si>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</si>
  <si>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</si>
  <si>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</si>
  <si>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</si>
  <si>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</si>
  <si>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</si>
  <si>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</si>
  <si>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</si>
  <si>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</si>
  <si>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</si>
  <si>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</si>
  <si>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</si>
  <si>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</si>
  <si>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</si>
  <si>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</si>
  <si>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</si>
  <si>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</si>
  <si>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</si>
  <si>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</si>
  <si>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</si>
  <si>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</si>
  <si>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</si>
  <si>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</si>
  <si>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</si>
  <si>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</si>
  <si>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</si>
  <si>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</si>
  <si>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</si>
  <si>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</si>
  <si>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</si>
  <si>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</si>
  <si>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</si>
  <si>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</si>
  <si>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</si>
  <si>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</si>
  <si>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</si>
  <si>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</si>
  <si>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</si>
  <si>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</si>
  <si>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</si>
  <si>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</si>
  <si>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</si>
  <si>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</si>
  <si>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</si>
  <si>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</si>
  <si>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</si>
  <si>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</si>
  <si>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</si>
  <si>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</si>
  <si>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</si>
  <si>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</si>
  <si>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</si>
  <si>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</si>
  <si>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</si>
  <si>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</si>
  <si>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</si>
  <si>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</si>
  <si>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</si>
  <si>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</si>
  <si>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</si>
  <si>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</si>
  <si>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</si>
  <si>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</si>
  <si>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</si>
  <si>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</si>
  <si>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</si>
  <si>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</si>
  <si>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</si>
  <si>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</si>
  <si>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</si>
  <si>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</si>
  <si>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</si>
  <si>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</si>
  <si>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</si>
  <si>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</si>
  <si>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</si>
  <si>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</si>
  <si>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</si>
  <si>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</si>
  <si>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</si>
  <si>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</si>
  <si>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</si>
  <si>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</si>
  <si>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</si>
  <si>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</si>
  <si>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</si>
  <si>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</si>
  <si>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</si>
  <si>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</si>
  <si>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</si>
  <si>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</si>
  <si>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</si>
  <si>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</si>
  <si>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</si>
  <si>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</si>
  <si>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</si>
  <si>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</si>
  <si>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</si>
  <si>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</si>
  <si>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</si>
  <si>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</si>
  <si>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</si>
  <si>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</si>
  <si>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</si>
  <si>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</si>
  <si>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</si>
  <si>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</si>
  <si>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</si>
  <si>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</si>
  <si>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</si>
  <si>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</si>
  <si>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</si>
  <si>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</si>
  <si>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</si>
  <si>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</si>
  <si>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</si>
  <si>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</si>
  <si>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</si>
  <si>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</si>
  <si>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</si>
  <si>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</si>
  <si>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</si>
  <si>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</si>
  <si>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</si>
  <si>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</si>
  <si>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</si>
  <si>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</si>
  <si>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</si>
  <si>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</si>
  <si>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</si>
  <si>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</si>
  <si>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</si>
  <si>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</si>
  <si>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</si>
  <si>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</si>
  <si>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</si>
  <si>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</si>
  <si>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</si>
  <si>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</si>
  <si>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</si>
  <si>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</si>
  <si>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</si>
  <si>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</si>
  <si>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</si>
  <si>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</si>
  <si>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</si>
  <si>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</si>
  <si>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</si>
  <si>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</si>
  <si>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</si>
  <si>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</si>
  <si>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</si>
  <si>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</si>
  <si>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</si>
  <si>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</si>
  <si>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</si>
  <si>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</si>
  <si>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</si>
  <si>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</si>
  <si>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</si>
  <si>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</si>
  <si>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</si>
  <si>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</si>
  <si>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</si>
  <si>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</si>
  <si>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</si>
  <si>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</si>
  <si>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</si>
  <si>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</si>
  <si>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</si>
  <si>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</si>
  <si>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</si>
  <si>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</si>
  <si>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</si>
  <si>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</si>
  <si>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</si>
  <si>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</si>
  <si>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</si>
  <si>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</si>
  <si>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</si>
  <si>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</si>
  <si>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</si>
  <si>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</si>
  <si>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</si>
  <si>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</si>
  <si>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</si>
  <si>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</si>
  <si>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</si>
  <si>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</si>
  <si>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</si>
  <si>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</si>
  <si>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</si>
  <si>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</si>
  <si>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</si>
  <si>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</si>
  <si>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</si>
  <si>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</si>
  <si>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</si>
  <si>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</si>
  <si>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</si>
  <si>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</si>
  <si>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</si>
  <si>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</si>
  <si>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</si>
  <si>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</si>
  <si>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</si>
  <si>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</si>
  <si>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</si>
  <si>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</si>
  <si>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</si>
  <si>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</si>
  <si>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</si>
  <si>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</si>
  <si>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</si>
  <si>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</si>
  <si>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</si>
  <si>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</si>
  <si>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</si>
  <si>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</si>
  <si>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</si>
  <si>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</si>
  <si>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</si>
  <si>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</si>
  <si>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</si>
  <si>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</si>
  <si>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</si>
  <si>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</si>
  <si>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</si>
  <si>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</si>
  <si>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</si>
  <si>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</si>
  <si>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</si>
  <si>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</si>
  <si>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</si>
  <si>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</si>
  <si>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</si>
  <si>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</si>
  <si>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</si>
  <si>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</si>
  <si>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</si>
  <si>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</si>
  <si>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</si>
  <si>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</si>
  <si>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</si>
  <si>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</si>
  <si>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</si>
  <si>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</si>
  <si>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</si>
  <si>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</si>
  <si>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</si>
  <si>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</si>
  <si>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</si>
  <si>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</si>
  <si>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</si>
  <si>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</si>
  <si>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</si>
  <si>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</si>
  <si>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</si>
  <si>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</si>
  <si>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</si>
  <si>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</si>
  <si>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</si>
  <si>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</si>
  <si>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</si>
  <si>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</si>
  <si>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</si>
  <si>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</si>
  <si>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</si>
  <si>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</si>
  <si>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</si>
  <si>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</si>
  <si>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</si>
  <si>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</si>
  <si>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</si>
  <si>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</si>
  <si>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</si>
  <si>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</si>
  <si>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</si>
  <si>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</si>
  <si>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</si>
  <si>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</si>
  <si>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</si>
  <si>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</si>
  <si>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</si>
  <si>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</si>
  <si>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</si>
  <si>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</si>
  <si>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</si>
  <si>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</si>
  <si>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</si>
  <si>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</si>
  <si>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</si>
  <si>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</si>
  <si>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</si>
  <si>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</si>
  <si>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</si>
  <si>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</si>
  <si>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</si>
  <si>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</si>
  <si>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</si>
  <si>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</si>
  <si>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</si>
  <si>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</si>
  <si>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</si>
  <si>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</si>
  <si>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</si>
  <si>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</si>
  <si>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</si>
  <si>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</si>
  <si>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</si>
  <si>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</si>
  <si>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</si>
  <si>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</si>
  <si>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</si>
  <si>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</si>
  <si>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</si>
  <si>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</si>
  <si>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</si>
  <si>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</si>
  <si>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</si>
  <si>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</si>
  <si>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</si>
  <si>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</si>
  <si>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</si>
  <si>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</si>
  <si>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</si>
  <si>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</si>
  <si>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</si>
  <si>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</si>
  <si>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</si>
  <si>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</si>
  <si>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</si>
  <si>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</si>
  <si>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</si>
  <si>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</si>
  <si>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</si>
  <si>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</si>
  <si>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</si>
  <si>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</si>
  <si>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</si>
  <si>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</si>
  <si>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</si>
  <si>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</si>
  <si>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</si>
  <si>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</si>
  <si>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</si>
  <si>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</si>
  <si>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</si>
  <si>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</si>
  <si>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</si>
  <si>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</si>
  <si>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</si>
  <si>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</si>
  <si>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</si>
  <si>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</si>
  <si>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</si>
  <si>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</si>
  <si>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</si>
  <si>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</si>
  <si>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</si>
  <si>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</si>
  <si>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</si>
  <si>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</si>
  <si>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</si>
  <si>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</si>
  <si>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</si>
  <si>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</si>
  <si>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</si>
  <si>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</si>
  <si>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</si>
  <si>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</si>
  <si>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</si>
  <si>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</si>
  <si>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</si>
  <si>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</si>
  <si>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</si>
  <si>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</si>
  <si>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</si>
  <si>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</si>
  <si>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</si>
  <si>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</si>
  <si>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</si>
  <si>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</si>
  <si>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</si>
  <si>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</si>
  <si>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</si>
  <si>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</si>
  <si>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</si>
  <si>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</si>
  <si>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</si>
  <si>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</si>
  <si>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</si>
  <si>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</si>
  <si>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</si>
  <si>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</si>
  <si>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</si>
  <si>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</si>
  <si>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</si>
  <si>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</si>
  <si>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</si>
  <si>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</si>
  <si>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</si>
  <si>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</si>
  <si>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</si>
  <si>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</si>
  <si>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</si>
  <si>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</si>
  <si>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</si>
  <si>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</si>
  <si>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</si>
  <si>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</si>
  <si>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</si>
  <si>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</si>
  <si>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</si>
  <si>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</si>
  <si>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</si>
  <si>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</si>
  <si>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</si>
  <si>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</si>
  <si>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</si>
  <si>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</si>
  <si>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</si>
  <si>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</si>
  <si>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</si>
  <si>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</si>
  <si>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</si>
  <si>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</si>
  <si>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</si>
  <si>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</si>
  <si>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</si>
  <si>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</si>
  <si>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</si>
  <si>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</si>
  <si>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</si>
  <si>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</si>
  <si>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</si>
  <si>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</si>
  <si>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</si>
  <si>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</si>
  <si>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</si>
  <si>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</si>
  <si>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</si>
  <si>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</si>
  <si>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</si>
  <si>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</si>
  <si>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</si>
  <si>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</si>
  <si>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</si>
  <si>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</si>
  <si>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</si>
  <si>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</si>
  <si>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</si>
  <si>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</si>
  <si>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</si>
  <si>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</si>
  <si>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</si>
  <si>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</si>
  <si>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</si>
  <si>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</si>
  <si>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</si>
  <si>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</si>
  <si>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</si>
  <si>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</si>
  <si>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</si>
  <si>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</si>
  <si>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</si>
  <si>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</si>
  <si>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</si>
  <si>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</si>
  <si>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</si>
  <si>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</si>
  <si>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</si>
  <si>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</si>
  <si>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</si>
  <si>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</si>
  <si>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</si>
  <si>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</si>
  <si>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</si>
  <si>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</si>
  <si>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</si>
  <si>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</si>
  <si>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</si>
  <si>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</si>
  <si>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</si>
  <si>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</si>
  <si>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</si>
  <si>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</si>
  <si>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</si>
  <si>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</si>
  <si>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</si>
  <si>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</si>
  <si>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</si>
  <si>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</si>
  <si>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</si>
  <si>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</si>
  <si>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</si>
  <si>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</si>
  <si>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</si>
  <si>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</si>
  <si>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</si>
  <si>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</si>
  <si>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</si>
  <si>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</si>
  <si>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</si>
  <si>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</si>
  <si>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</si>
  <si>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</si>
  <si>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</si>
  <si>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</si>
  <si>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</si>
  <si>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</si>
  <si>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</si>
  <si>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</si>
  <si>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</si>
  <si>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</si>
  <si>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</si>
  <si>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</si>
  <si>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</si>
  <si>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</si>
  <si>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</si>
  <si>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</si>
  <si>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</si>
  <si>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</si>
  <si>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</si>
  <si>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</si>
  <si>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</si>
  <si>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</si>
  <si>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</si>
  <si>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</si>
  <si>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</si>
  <si>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</si>
  <si>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</si>
  <si>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</si>
  <si>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</si>
  <si>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</si>
  <si>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</si>
  <si>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</si>
  <si>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</si>
  <si>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</si>
  <si>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</si>
  <si>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</si>
  <si>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</si>
  <si>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</si>
  <si>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</si>
  <si>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</si>
  <si>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</si>
  <si>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</si>
  <si>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</si>
  <si>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</si>
  <si>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</si>
  <si>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</si>
  <si>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</si>
  <si>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</si>
  <si>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</si>
  <si>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</si>
  <si>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</si>
  <si>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</si>
  <si>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</si>
  <si>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</si>
  <si>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</si>
  <si>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</si>
  <si>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</si>
  <si>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</si>
  <si>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</si>
  <si>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</si>
  <si>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</si>
  <si>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</si>
  <si>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</si>
  <si>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</si>
  <si>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</si>
  <si>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</si>
  <si>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</si>
  <si>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</si>
  <si>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</si>
  <si>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</si>
  <si>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</si>
  <si>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</si>
  <si>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</si>
  <si>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</si>
  <si>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</si>
  <si>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</si>
  <si>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</si>
  <si>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</si>
  <si>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</si>
  <si>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</si>
  <si>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</si>
  <si>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</si>
  <si>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</si>
  <si>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</si>
  <si>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</si>
  <si>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</si>
  <si>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</si>
  <si>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</si>
  <si>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</si>
  <si>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</si>
  <si>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</si>
  <si>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</si>
  <si>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</si>
  <si>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</si>
  <si>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</si>
  <si>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</si>
  <si>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</si>
  <si>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</si>
  <si>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</si>
  <si>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</si>
  <si>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</si>
  <si>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</si>
  <si>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</si>
  <si>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</si>
  <si>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</si>
  <si>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</si>
  <si>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</si>
  <si>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</si>
  <si>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</si>
  <si>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</si>
  <si>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</si>
  <si>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</si>
  <si>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</si>
  <si>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</si>
  <si>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</si>
  <si>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</si>
  <si>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</si>
  <si>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</si>
  <si>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</si>
  <si>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</si>
  <si>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</si>
  <si>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</si>
  <si>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</si>
  <si>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</si>
  <si>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</si>
  <si>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</si>
  <si>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</si>
  <si>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</si>
  <si>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</si>
  <si>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</si>
  <si>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</si>
  <si>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</si>
  <si>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</si>
  <si>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</si>
  <si>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</si>
  <si>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</si>
  <si>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</si>
  <si>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</si>
  <si>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</si>
  <si>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</si>
  <si>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</si>
  <si>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</si>
  <si>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</si>
  <si>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</si>
  <si>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</si>
  <si>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</si>
  <si>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</si>
  <si>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</si>
  <si>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</si>
  <si>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</si>
  <si>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</si>
  <si>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</si>
  <si>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</si>
  <si>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</si>
  <si>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</si>
  <si>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</si>
  <si>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</si>
  <si>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</si>
  <si>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</si>
  <si>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</si>
  <si>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</si>
  <si>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</si>
  <si>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</si>
  <si>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</si>
  <si>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</si>
  <si>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</si>
  <si>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</si>
  <si>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</si>
  <si>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</si>
  <si>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</si>
  <si>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</si>
  <si>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</si>
  <si>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</si>
  <si>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</si>
  <si>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</si>
  <si>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</si>
  <si>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</si>
  <si>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</si>
  <si>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</si>
  <si>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</si>
  <si>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</si>
  <si>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</si>
  <si>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</si>
  <si>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</si>
  <si>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</si>
  <si>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</si>
  <si>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</si>
  <si>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</si>
  <si>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</si>
  <si>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</si>
  <si>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</si>
  <si>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</si>
  <si>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</si>
  <si>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</si>
  <si>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</si>
  <si>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</si>
  <si>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</si>
  <si>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</si>
  <si>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</si>
  <si>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</si>
  <si>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</si>
  <si>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</si>
  <si>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</si>
  <si>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</si>
  <si>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</si>
  <si>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</si>
  <si>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</si>
  <si>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</si>
  <si>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</si>
  <si>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</si>
  <si>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</si>
  <si>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</si>
  <si>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</si>
  <si>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</si>
  <si>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</si>
  <si>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</si>
  <si>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</si>
  <si>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</si>
  <si>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</si>
  <si>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</si>
  <si>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</si>
  <si>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</si>
  <si>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</si>
  <si>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</si>
  <si>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</si>
  <si>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</si>
  <si>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</si>
  <si>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</si>
  <si>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</si>
  <si>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</si>
  <si>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</si>
  <si>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</si>
  <si>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</si>
  <si>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</si>
  <si>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</si>
  <si>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</si>
  <si>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</si>
  <si>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</si>
  <si>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</si>
  <si>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</si>
  <si>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</si>
  <si>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</si>
  <si>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</si>
  <si>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</si>
  <si>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</si>
  <si>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</si>
  <si>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</si>
  <si>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</si>
  <si>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</si>
  <si>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</si>
  <si>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</si>
  <si>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</si>
  <si>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</si>
  <si>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</si>
  <si>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</si>
  <si>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</si>
  <si>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</si>
  <si>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</si>
  <si>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</si>
  <si>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</si>
  <si>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</si>
  <si>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</si>
  <si>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</si>
  <si>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</si>
  <si>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</si>
  <si>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</si>
  <si>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</si>
  <si>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</si>
  <si>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</si>
  <si>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</si>
  <si>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</si>
  <si>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</si>
  <si>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</si>
  <si>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</si>
  <si>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</si>
  <si>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</si>
  <si>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</si>
  <si>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</si>
  <si>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</si>
  <si>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</si>
  <si>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</si>
  <si>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</si>
  <si>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</si>
  <si>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</si>
  <si>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</si>
  <si>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</si>
  <si>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</si>
  <si>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</si>
  <si>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</si>
  <si>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</si>
  <si>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</si>
  <si>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</si>
  <si>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</si>
  <si>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</si>
  <si>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</si>
  <si>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</si>
  <si>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</si>
  <si>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</si>
  <si>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</si>
  <si>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</si>
  <si>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</si>
  <si>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</si>
  <si>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</si>
  <si>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</si>
  <si>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</si>
  <si>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</si>
  <si>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</si>
  <si>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</si>
  <si>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</si>
  <si>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</si>
  <si>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</si>
  <si>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</si>
  <si>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</si>
  <si>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</si>
  <si>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</si>
  <si>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</si>
  <si>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</si>
  <si>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</si>
  <si>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</si>
  <si>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</si>
  <si>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</si>
  <si>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</si>
  <si>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</si>
  <si>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</si>
  <si>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</si>
  <si>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</si>
  <si>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</si>
  <si>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</si>
  <si>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</si>
  <si>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</si>
  <si>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</si>
  <si>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</si>
  <si>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</si>
  <si>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</si>
  <si>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</si>
  <si>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</si>
  <si>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</si>
  <si>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</si>
  <si>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</si>
  <si>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</si>
  <si>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</si>
  <si>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</si>
  <si>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</si>
  <si>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</si>
  <si>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</si>
  <si>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</si>
  <si>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</si>
  <si>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</si>
  <si>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</si>
  <si>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</si>
  <si>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</si>
  <si>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</si>
  <si>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</si>
  <si>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</si>
  <si>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</si>
  <si>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</si>
  <si>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</si>
  <si>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</si>
  <si>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</si>
  <si>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</si>
  <si>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</si>
  <si>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</si>
  <si>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</si>
  <si>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</si>
  <si>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</si>
  <si>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</si>
  <si>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</si>
  <si>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</si>
  <si>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</si>
  <si>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</si>
  <si>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</si>
  <si>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</si>
  <si>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</si>
  <si>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</si>
  <si>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</si>
  <si>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</si>
  <si>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</si>
  <si>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</si>
  <si>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</si>
  <si>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</si>
  <si>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</si>
  <si>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</si>
  <si>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</si>
  <si>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</si>
  <si>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</si>
  <si>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</si>
  <si>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</si>
  <si>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</si>
  <si>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</si>
  <si>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</si>
  <si>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</si>
  <si>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</si>
  <si>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</si>
  <si>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</si>
  <si>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</si>
  <si>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</si>
  <si>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</si>
  <si>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</si>
  <si>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</si>
  <si>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</si>
  <si>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</si>
  <si>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</si>
  <si>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</si>
  <si>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</si>
  <si>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</si>
  <si>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</si>
  <si>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</si>
  <si>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</si>
  <si>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</si>
  <si>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</si>
  <si>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</si>
  <si>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</si>
  <si>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</si>
  <si>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</si>
  <si>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</si>
  <si>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</si>
  <si>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</si>
  <si>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</si>
  <si>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</si>
  <si>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</si>
  <si>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</si>
  <si>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</si>
  <si>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</si>
  <si>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</si>
  <si>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</si>
  <si>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</si>
  <si>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</si>
  <si>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</si>
  <si>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</si>
  <si>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</si>
  <si>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</si>
  <si>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</si>
  <si>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</si>
  <si>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</si>
  <si>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</si>
  <si>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</si>
  <si>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</si>
  <si>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</si>
  <si>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</si>
  <si>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</si>
  <si>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</si>
  <si>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</si>
  <si>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</si>
  <si>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</si>
  <si>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</si>
  <si>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</si>
  <si>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</si>
  <si>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</si>
  <si>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</si>
  <si>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</si>
  <si>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</si>
  <si>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</si>
  <si>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</si>
  <si>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</si>
  <si>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</si>
  <si>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</si>
  <si>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</si>
  <si>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</si>
  <si>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</si>
  <si>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</si>
  <si>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</si>
  <si>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</si>
  <si>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</si>
  <si>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</si>
  <si>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</si>
  <si>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</si>
  <si>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</si>
  <si>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</si>
  <si>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</si>
  <si>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</si>
  <si>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</si>
  <si>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</si>
  <si>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</si>
  <si>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</si>
  <si>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</si>
  <si>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</si>
  <si>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</si>
  <si>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</si>
  <si>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</si>
  <si>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</si>
  <si>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</si>
  <si>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</si>
  <si>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</si>
  <si>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</si>
  <si>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</si>
  <si>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</si>
  <si>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</si>
  <si>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</si>
  <si>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</si>
  <si>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</si>
  <si>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</si>
  <si>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</si>
  <si>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</si>
  <si>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</si>
  <si>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</si>
  <si>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</si>
  <si>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</si>
  <si>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</si>
  <si>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</si>
  <si>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</si>
  <si>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</si>
  <si>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</si>
  <si>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</si>
  <si>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</si>
  <si>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</si>
  <si>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</si>
  <si>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</si>
  <si>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</si>
  <si>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</si>
  <si>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</si>
  <si>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</si>
  <si>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</si>
  <si>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</si>
  <si>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</si>
  <si>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</si>
  <si>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</si>
  <si>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</si>
  <si>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</si>
  <si>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</si>
  <si>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</si>
  <si>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</si>
  <si>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</si>
  <si>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</si>
  <si>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</si>
  <si>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</si>
  <si>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</si>
  <si>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</si>
  <si>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</si>
  <si>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</si>
  <si>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</si>
  <si>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</si>
  <si>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</si>
  <si>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</si>
  <si>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</si>
  <si>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</si>
  <si>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</si>
  <si>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</si>
  <si>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</si>
  <si>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</si>
  <si>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</si>
  <si>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</si>
  <si>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</si>
  <si>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</si>
  <si>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</si>
  <si>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</si>
  <si>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</si>
  <si>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</si>
  <si>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</si>
  <si>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</si>
  <si>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</si>
  <si>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</si>
  <si>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</si>
  <si>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</si>
  <si>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</si>
  <si>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</si>
  <si>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</si>
  <si>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</si>
  <si>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</si>
  <si>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</si>
  <si>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</si>
  <si>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</si>
  <si>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</si>
  <si>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</si>
  <si>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</si>
  <si>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</si>
  <si>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</si>
  <si>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</si>
  <si>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</si>
  <si>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</si>
  <si>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</si>
  <si>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</si>
  <si>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</si>
  <si>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</si>
  <si>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</si>
  <si>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</si>
  <si>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</si>
  <si>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</si>
  <si>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</si>
  <si>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</si>
  <si>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</si>
  <si>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</si>
  <si>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</si>
  <si>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</si>
  <si>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</si>
  <si>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</si>
  <si>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</si>
  <si>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</si>
  <si>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</si>
  <si>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</si>
  <si>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</si>
  <si>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</si>
  <si>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</si>
  <si>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</si>
  <si>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</si>
  <si>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</si>
  <si>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</si>
  <si>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</si>
  <si>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</si>
  <si>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</si>
  <si>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</si>
  <si>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</si>
  <si>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</si>
  <si>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</si>
  <si>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</si>
  <si>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</si>
  <si>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</si>
  <si>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</si>
  <si>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</si>
  <si>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</si>
  <si>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</si>
  <si>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</si>
  <si>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</si>
  <si>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</si>
  <si>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</si>
  <si>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</si>
  <si>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</si>
  <si>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</si>
  <si>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</si>
  <si>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</si>
  <si>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</si>
  <si>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</si>
  <si>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</si>
  <si>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</si>
  <si>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</si>
  <si>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</si>
  <si>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</si>
  <si>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</si>
  <si>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</si>
  <si>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</si>
  <si>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</si>
  <si>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</si>
  <si>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</si>
  <si>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</si>
  <si>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</si>
  <si>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</si>
  <si>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</si>
  <si>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</si>
  <si>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</si>
  <si>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</si>
  <si>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</si>
  <si>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</si>
  <si>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</si>
  <si>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</si>
  <si>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</si>
  <si>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</si>
  <si>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</si>
  <si>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</si>
  <si>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</si>
  <si>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</si>
  <si>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</si>
  <si>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</si>
  <si>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</si>
  <si>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</si>
  <si>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</si>
  <si>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</si>
  <si>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</si>
  <si>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</si>
  <si>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</si>
  <si>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</si>
  <si>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</si>
  <si>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</si>
  <si>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</si>
  <si>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</si>
  <si>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</si>
  <si>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</si>
  <si>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</si>
  <si>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</si>
  <si>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</si>
  <si>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</si>
  <si>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</si>
  <si>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</si>
  <si>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</si>
  <si>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</si>
  <si>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</si>
  <si>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</si>
  <si>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</si>
  <si>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</si>
  <si>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</si>
  <si>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</si>
  <si>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</si>
  <si>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</si>
  <si>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</si>
  <si>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</si>
  <si>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</si>
  <si>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</si>
  <si>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</si>
  <si>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</si>
  <si>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</si>
  <si>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</si>
  <si>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</si>
  <si>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</si>
  <si>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</si>
  <si>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</si>
  <si>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</si>
  <si>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</si>
  <si>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</si>
  <si>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</si>
  <si>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</si>
  <si>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</si>
  <si>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</si>
  <si>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</si>
  <si>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</si>
  <si>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</si>
  <si>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</si>
  <si>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</si>
  <si>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</si>
  <si>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</si>
  <si>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</si>
  <si>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</si>
  <si>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</si>
  <si>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</si>
  <si>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</si>
  <si>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</si>
  <si>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</si>
  <si>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</si>
  <si>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</si>
  <si>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</si>
  <si>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</si>
  <si>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</si>
  <si>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</si>
  <si>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</si>
  <si>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</si>
  <si>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</si>
  <si>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</si>
  <si>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</si>
  <si>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</si>
  <si>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</si>
  <si>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</si>
  <si>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</si>
  <si>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</si>
  <si>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</si>
  <si>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</si>
  <si>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</si>
  <si>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</si>
  <si>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</si>
  <si>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</si>
  <si>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</si>
  <si>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</si>
  <si>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</si>
  <si>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</si>
  <si>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</si>
  <si>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</si>
  <si>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</si>
  <si>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</si>
  <si>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</si>
  <si>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</si>
  <si>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</si>
  <si>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</si>
  <si>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</si>
  <si>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</si>
  <si>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</si>
  <si>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</si>
  <si>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</si>
  <si>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</si>
  <si>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</si>
  <si>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</si>
  <si>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</si>
  <si>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</si>
  <si>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</si>
  <si>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</si>
  <si>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</si>
  <si>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</si>
  <si>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</si>
  <si>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</si>
  <si>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</si>
  <si>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</si>
  <si>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</si>
  <si>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</si>
  <si>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</si>
  <si>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</si>
  <si>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</si>
  <si>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</si>
  <si>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</si>
  <si>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</si>
  <si>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</si>
  <si>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</si>
  <si>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</si>
  <si>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</si>
  <si>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</si>
  <si>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</si>
  <si>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</si>
  <si>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</si>
  <si>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</si>
  <si>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</si>
  <si>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</si>
  <si>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</si>
  <si>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</si>
  <si>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</si>
  <si>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</si>
  <si>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</si>
  <si>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</si>
  <si>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</si>
  <si>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</si>
  <si>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</si>
  <si>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</si>
  <si>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</si>
  <si>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</si>
  <si>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</si>
  <si>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</si>
  <si>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</si>
  <si>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</si>
  <si>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</si>
  <si>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</si>
  <si>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</si>
  <si>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</si>
  <si>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</si>
  <si>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</si>
  <si>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</si>
  <si>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</si>
  <si>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</si>
  <si>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</si>
  <si>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</si>
  <si>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</si>
  <si>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</si>
  <si>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</si>
  <si>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</si>
  <si>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</si>
  <si>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</si>
  <si>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</si>
  <si>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</si>
  <si>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</si>
  <si>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</si>
  <si>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</si>
  <si>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</si>
  <si>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</si>
  <si>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</si>
  <si>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</si>
  <si>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</si>
  <si>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</si>
  <si>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</si>
  <si>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</si>
  <si>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</si>
  <si>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</si>
  <si>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</si>
  <si>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</si>
  <si>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</si>
  <si>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</si>
  <si>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</si>
  <si>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</si>
  <si>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</si>
  <si>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</si>
  <si>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</si>
  <si>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</si>
  <si>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</si>
  <si>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</si>
  <si>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</si>
  <si>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</si>
  <si>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</si>
  <si>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</si>
  <si>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</si>
  <si>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</si>
  <si>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</si>
  <si>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</si>
  <si>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</si>
  <si>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</si>
  <si>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</si>
  <si>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</si>
  <si>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</si>
  <si>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</si>
  <si>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</si>
  <si>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</si>
  <si>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</si>
  <si>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</si>
  <si>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</si>
  <si>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</si>
  <si>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</si>
  <si>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</si>
  <si>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</si>
  <si>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</si>
  <si>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</si>
  <si>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</si>
  <si>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</si>
  <si>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</si>
  <si>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</si>
  <si>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</si>
  <si>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</si>
  <si>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</si>
  <si>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</si>
  <si>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</si>
  <si>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</si>
  <si>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</si>
  <si>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</si>
  <si>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</si>
  <si>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</si>
  <si>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</si>
  <si>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</si>
  <si>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</si>
  <si>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</si>
  <si>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</si>
  <si>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</si>
  <si>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</si>
  <si>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</si>
  <si>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</si>
  <si>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</si>
  <si>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</si>
  <si>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</si>
  <si>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</si>
  <si>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</si>
  <si>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</si>
  <si>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</si>
  <si>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</si>
  <si>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</si>
  <si>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</si>
  <si>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</si>
  <si>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</si>
  <si>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</si>
  <si>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</si>
  <si>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</si>
  <si>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</si>
  <si>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</si>
  <si>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</si>
  <si>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</si>
  <si>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</si>
  <si>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</si>
  <si>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</si>
  <si>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</si>
  <si>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</si>
  <si>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</si>
  <si>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</si>
  <si>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</si>
  <si>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</si>
  <si>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</si>
  <si>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</si>
  <si>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</si>
  <si>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</si>
  <si>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</si>
  <si>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</si>
  <si>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</si>
  <si>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</si>
  <si>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</si>
  <si>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</si>
  <si>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</si>
  <si>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</si>
  <si>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</si>
  <si>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</si>
  <si>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</si>
  <si>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</si>
  <si>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</si>
  <si>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</si>
  <si>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</si>
  <si>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</si>
  <si>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</si>
  <si>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</si>
  <si>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</si>
  <si>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</si>
  <si>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</si>
  <si>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</si>
  <si>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</si>
  <si>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</si>
  <si>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</si>
  <si>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</si>
  <si>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</si>
  <si>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</si>
  <si>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</si>
  <si>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</si>
  <si>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</si>
  <si>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</si>
  <si>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</si>
  <si>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</si>
  <si>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</si>
  <si>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</si>
  <si>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</si>
  <si>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</si>
  <si>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</si>
  <si>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</si>
  <si>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</si>
  <si>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</si>
  <si>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</si>
  <si>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</si>
  <si>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</si>
  <si>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</si>
  <si>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</si>
  <si>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</si>
  <si>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</si>
  <si>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</si>
  <si>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</si>
  <si>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</si>
  <si>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</si>
  <si>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</si>
  <si>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</si>
  <si>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</si>
  <si>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</si>
  <si>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</si>
  <si>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</si>
  <si>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</si>
  <si>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</si>
  <si>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</si>
  <si>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</si>
  <si>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</si>
  <si>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</si>
  <si>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</si>
  <si>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</si>
  <si>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</si>
  <si>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</si>
  <si>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</si>
  <si>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</si>
  <si>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</si>
  <si>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</si>
  <si>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</si>
  <si>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</si>
  <si>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</si>
  <si>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</si>
  <si>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</si>
  <si>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</si>
  <si>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</si>
  <si>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</si>
  <si>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</si>
  <si>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</si>
  <si>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</si>
  <si>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</si>
  <si>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</si>
  <si>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</si>
  <si>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</si>
  <si>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</si>
  <si>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</si>
  <si>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</si>
  <si>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</si>
  <si>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</si>
  <si>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</si>
  <si>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</si>
  <si>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</si>
  <si>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</si>
  <si>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</si>
  <si>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</si>
  <si>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</si>
  <si>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</si>
  <si>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</si>
  <si>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</si>
  <si>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</si>
  <si>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</si>
  <si>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</si>
  <si>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</si>
  <si>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</si>
  <si>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</si>
  <si>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</si>
  <si>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</si>
  <si>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</si>
  <si>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</si>
  <si>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</si>
  <si>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</si>
  <si>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</si>
  <si>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</si>
  <si>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</si>
  <si>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</si>
  <si>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</si>
  <si>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</si>
  <si>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</si>
  <si>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</si>
  <si>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</si>
  <si>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</si>
  <si>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</si>
  <si>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</si>
  <si>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</si>
  <si>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</si>
  <si>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</si>
  <si>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</si>
  <si>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</si>
  <si>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</si>
  <si>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</si>
  <si>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</si>
  <si>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</si>
  <si>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</si>
  <si>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</si>
  <si>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</si>
  <si>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</si>
  <si>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</si>
  <si>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</si>
  <si>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</si>
  <si>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</si>
  <si>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</si>
  <si>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</si>
  <si>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</si>
  <si>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</si>
  <si>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</si>
  <si>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</si>
  <si>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</si>
  <si>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</si>
  <si>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</si>
  <si>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</si>
  <si>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</si>
  <si>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</si>
  <si>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</si>
  <si>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</si>
  <si>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</si>
  <si>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</si>
  <si>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</si>
  <si>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</si>
  <si>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</si>
  <si>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</si>
  <si>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</si>
  <si>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</si>
  <si>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</si>
  <si>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</si>
  <si>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</si>
  <si>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</si>
  <si>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</si>
  <si>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</si>
  <si>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</si>
  <si>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</si>
  <si>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</si>
  <si>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</si>
  <si>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</si>
  <si>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</si>
  <si>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</si>
  <si>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</si>
  <si>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</si>
  <si>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</si>
  <si>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</si>
  <si>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</si>
  <si>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</si>
  <si>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</si>
  <si>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</si>
  <si>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</si>
  <si>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</si>
  <si>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</si>
  <si>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</si>
  <si>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</si>
  <si>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</si>
  <si>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</si>
  <si>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</si>
  <si>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</si>
  <si>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</si>
  <si>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</si>
  <si>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</si>
  <si>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</si>
  <si>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</si>
  <si>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</si>
  <si>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</si>
  <si>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</si>
  <si>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</si>
  <si>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</si>
  <si>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</si>
  <si>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</si>
  <si>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</si>
  <si>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</si>
  <si>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</si>
  <si>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</si>
  <si>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</si>
  <si>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</si>
  <si>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</si>
  <si>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</si>
  <si>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</si>
  <si>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</si>
  <si>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</si>
  <si>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</si>
  <si>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</si>
  <si>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</si>
  <si>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</si>
  <si>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</si>
  <si>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</si>
  <si>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</si>
  <si>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</si>
  <si>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</si>
  <si>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</si>
  <si>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</si>
  <si>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</si>
  <si>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</si>
  <si>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</si>
  <si>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</si>
  <si>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</si>
  <si>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</si>
  <si>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</si>
  <si>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</si>
  <si>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</si>
  <si>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</si>
  <si>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</si>
  <si>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</si>
  <si>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</si>
  <si>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</si>
  <si>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</si>
  <si>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</si>
  <si>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</si>
  <si>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</si>
  <si>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</si>
  <si>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</si>
  <si>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</si>
  <si>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</si>
  <si>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</si>
  <si>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</si>
  <si>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</si>
  <si>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</si>
  <si>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</si>
  <si>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</si>
  <si>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</si>
  <si>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</si>
  <si>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</si>
  <si>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</si>
  <si>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</si>
  <si>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</si>
  <si>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</si>
  <si>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</si>
  <si>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</si>
  <si>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</si>
  <si>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</si>
  <si>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</si>
  <si>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</si>
  <si>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</si>
  <si>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</si>
  <si>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</si>
  <si>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</si>
  <si>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</si>
  <si>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</si>
  <si>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</si>
  <si>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</si>
  <si>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</si>
  <si>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</si>
  <si>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</si>
  <si>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</si>
  <si>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</si>
  <si>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</si>
  <si>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</si>
  <si>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</si>
  <si>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</si>
  <si>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</si>
  <si>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</si>
  <si>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</si>
  <si>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</si>
  <si>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</si>
  <si>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</si>
  <si>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</si>
  <si>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</si>
  <si>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</si>
  <si>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</si>
  <si>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</si>
  <si>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</si>
  <si>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</si>
  <si>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</si>
  <si>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</si>
  <si>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</si>
  <si>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</si>
  <si>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</si>
  <si>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</si>
  <si>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</si>
  <si>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</si>
  <si>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</si>
  <si>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</si>
  <si>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</si>
  <si>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</si>
  <si>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</si>
  <si>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</si>
  <si>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</si>
  <si>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</si>
  <si>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</si>
  <si>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</si>
  <si>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</si>
  <si>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</si>
  <si>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</si>
  <si>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</si>
  <si>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</si>
  <si>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</si>
  <si>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</si>
  <si>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</si>
  <si>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</si>
  <si>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</si>
  <si>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</si>
  <si>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</si>
  <si>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</si>
  <si>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</si>
  <si>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</si>
  <si>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</si>
  <si>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</si>
  <si>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</si>
  <si>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</si>
  <si>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</si>
  <si>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</si>
  <si>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</si>
  <si>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</si>
  <si>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</si>
  <si>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</si>
  <si>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</si>
  <si>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</si>
  <si>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</si>
  <si>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</si>
  <si>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</si>
  <si>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</si>
  <si>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</si>
  <si>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</si>
  <si>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</si>
  <si>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</si>
  <si>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</si>
  <si>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</si>
  <si>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</si>
  <si>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</si>
  <si>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</si>
  <si>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</si>
  <si>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</si>
  <si>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</si>
  <si>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</si>
  <si>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</si>
  <si>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</si>
  <si>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</si>
  <si>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</si>
  <si>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</si>
  <si>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</si>
  <si>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</si>
  <si>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</si>
  <si>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</si>
  <si>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</si>
  <si>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</si>
  <si>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</si>
  <si>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</si>
  <si>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</si>
  <si>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</si>
  <si>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</si>
  <si>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</si>
  <si>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</si>
  <si>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</si>
  <si>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</si>
  <si>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</si>
  <si>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</si>
  <si>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</si>
  <si>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</si>
  <si>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</si>
  <si>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</si>
  <si>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</si>
  <si>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</si>
  <si>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</si>
  <si>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</si>
  <si>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</si>
  <si>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</si>
  <si>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</si>
  <si>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</si>
  <si>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</si>
  <si>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</si>
  <si>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</si>
  <si>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</si>
  <si>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</si>
  <si>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</si>
  <si>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</si>
  <si>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</si>
  <si>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</si>
  <si>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</si>
  <si>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</si>
  <si>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</si>
  <si>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</si>
  <si>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</si>
  <si>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</si>
  <si>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</si>
  <si>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</si>
  <si>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</si>
  <si>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</si>
  <si>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</si>
  <si>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</si>
  <si>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</si>
  <si>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</si>
  <si>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</si>
  <si>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</si>
  <si>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</si>
  <si>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</si>
  <si>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</si>
  <si>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</si>
  <si>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</si>
  <si>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</si>
  <si>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</si>
  <si>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</si>
  <si>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</si>
  <si>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</si>
  <si>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</si>
  <si>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</si>
  <si>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</si>
  <si>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</si>
  <si>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</si>
  <si>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</si>
  <si>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</si>
  <si>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</si>
  <si>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</si>
  <si>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</si>
  <si>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</si>
  <si>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</si>
  <si>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</si>
  <si>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</si>
  <si>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</si>
  <si>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</si>
  <si>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</si>
  <si>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</si>
  <si>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</si>
  <si>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</si>
  <si>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</si>
  <si>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</si>
  <si>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</si>
  <si>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</si>
  <si>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</si>
  <si>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</si>
  <si>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</si>
  <si>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</si>
  <si>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</si>
  <si>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</si>
  <si>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</si>
  <si>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</si>
  <si>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</si>
  <si>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</si>
  <si>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</si>
  <si>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</si>
  <si>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</si>
  <si>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</si>
  <si>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</si>
  <si>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</si>
  <si>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</si>
  <si>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</si>
  <si>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</si>
  <si>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</si>
  <si>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</si>
  <si>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</si>
  <si>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</si>
  <si>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</si>
  <si>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</si>
  <si>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</si>
  <si>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</si>
  <si>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</si>
  <si>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</si>
  <si>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</si>
  <si>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</si>
  <si>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</si>
  <si>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</si>
  <si>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</si>
  <si>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</si>
  <si>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</si>
  <si>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</si>
  <si>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</si>
  <si>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</si>
  <si>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</si>
  <si>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</si>
  <si>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</si>
  <si>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</si>
  <si>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</si>
  <si>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</si>
  <si>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</si>
  <si>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</si>
  <si>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</si>
  <si>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</si>
  <si>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</si>
  <si>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</si>
  <si>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</si>
  <si>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</si>
  <si>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</si>
  <si>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</si>
  <si>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</si>
  <si>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</si>
  <si>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</si>
  <si>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</si>
  <si>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</si>
  <si>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</si>
  <si>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</si>
  <si>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</si>
  <si>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</si>
  <si>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</si>
  <si>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</si>
  <si>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</si>
  <si>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</si>
  <si>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</si>
  <si>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</si>
  <si>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</si>
  <si>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</si>
  <si>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</si>
  <si>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</si>
  <si>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</si>
  <si>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</si>
  <si>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</si>
  <si>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</si>
  <si>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</si>
  <si>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</si>
  <si>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</si>
  <si>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</si>
  <si>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</si>
  <si>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</si>
  <si>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</si>
  <si>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</si>
  <si>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</si>
  <si>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</si>
  <si>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</si>
  <si>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</si>
  <si>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</si>
  <si>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</si>
  <si>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</si>
  <si>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</si>
  <si>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</si>
  <si>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</si>
  <si>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</si>
  <si>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</si>
  <si>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</si>
  <si>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</si>
  <si>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</si>
  <si>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</si>
  <si>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</si>
  <si>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</si>
  <si>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</si>
  <si>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</si>
  <si>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</si>
  <si>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</si>
  <si>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</si>
  <si>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</si>
  <si>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</si>
  <si>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</si>
  <si>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</si>
  <si>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</si>
  <si>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</si>
  <si>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</si>
  <si>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</si>
  <si>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</si>
  <si>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</si>
  <si>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</si>
  <si>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</si>
  <si>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</si>
  <si>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</si>
  <si>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</si>
  <si>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</si>
  <si>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</si>
  <si>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</si>
  <si>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</si>
  <si>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</si>
  <si>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</si>
  <si>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</si>
  <si>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</si>
  <si>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</si>
  <si>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</si>
  <si>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</si>
  <si>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</si>
  <si>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</si>
  <si>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</si>
  <si>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</si>
  <si>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</si>
  <si>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</si>
  <si>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</si>
  <si>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</si>
  <si>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</si>
  <si>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</si>
  <si>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</si>
  <si>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</si>
  <si>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</si>
  <si>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</si>
  <si>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</si>
  <si>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</si>
  <si>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</si>
  <si>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</si>
  <si>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</si>
  <si>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</si>
  <si>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</si>
  <si>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</si>
  <si>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</si>
  <si>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</si>
  <si>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</si>
  <si>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</si>
  <si>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</si>
  <si>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</si>
  <si>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</si>
  <si>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</si>
  <si>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</si>
  <si>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</si>
  <si>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</si>
  <si>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</si>
  <si>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</si>
  <si>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</si>
  <si>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</si>
  <si>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</si>
  <si>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</si>
  <si>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</si>
  <si>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</si>
  <si>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</si>
  <si>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</si>
  <si>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</si>
  <si>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</si>
  <si>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</si>
  <si>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</si>
  <si>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</si>
  <si>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</si>
  <si>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</si>
  <si>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</si>
  <si>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</si>
  <si>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</si>
  <si>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</si>
  <si>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</si>
  <si>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</si>
  <si>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</si>
  <si>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</si>
  <si>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</si>
  <si>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</si>
  <si>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</si>
  <si>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</si>
  <si>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</si>
  <si>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</si>
  <si>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</si>
  <si>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</si>
  <si>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</si>
  <si>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</si>
  <si>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</si>
  <si>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</si>
  <si>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</si>
  <si>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</si>
  <si>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</si>
  <si>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</si>
  <si>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</si>
  <si>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</si>
  <si>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</si>
  <si>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</si>
  <si>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</si>
  <si>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</si>
  <si>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</si>
  <si>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</si>
  <si>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</si>
  <si>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</si>
  <si>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</si>
  <si>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</si>
  <si>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</si>
  <si>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</si>
  <si>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</si>
  <si>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</si>
  <si>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</si>
  <si>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</si>
  <si>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</si>
  <si>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</si>
  <si>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</si>
  <si>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</si>
  <si>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</si>
  <si>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</si>
  <si>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</si>
  <si>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</si>
  <si>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</si>
  <si>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</si>
  <si>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</si>
  <si>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</si>
  <si>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</si>
  <si>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</si>
  <si>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</si>
  <si>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</si>
  <si>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</si>
  <si>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</si>
  <si>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</si>
  <si>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</si>
  <si>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</si>
  <si>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</si>
  <si>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</si>
  <si>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</si>
  <si>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</si>
  <si>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</si>
  <si>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</si>
  <si>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</si>
  <si>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</si>
  <si>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</si>
  <si>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</si>
  <si>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</si>
  <si>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</si>
  <si>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</si>
  <si>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</si>
  <si>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</si>
  <si>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</si>
  <si>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</si>
  <si>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</si>
  <si>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</si>
  <si>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</si>
  <si>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</si>
  <si>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</si>
  <si>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</si>
  <si>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</si>
  <si>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</si>
  <si>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</si>
  <si>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</si>
  <si>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</si>
  <si>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</si>
  <si>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</si>
  <si>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</si>
  <si>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</si>
  <si>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</si>
  <si>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</si>
  <si>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</si>
  <si>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</si>
  <si>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</si>
  <si>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</si>
  <si>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</si>
  <si>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</si>
  <si>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</si>
  <si>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</si>
  <si>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</si>
  <si>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</si>
  <si>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</si>
  <si>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</si>
  <si>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</si>
  <si>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</si>
  <si>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</si>
  <si>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</si>
  <si>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</si>
  <si>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</si>
  <si>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</si>
  <si>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</si>
  <si>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</si>
  <si>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</si>
  <si>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</si>
  <si>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</si>
  <si>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</si>
  <si>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</si>
  <si>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</si>
  <si>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</si>
  <si>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</si>
  <si>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</si>
  <si>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</si>
  <si>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</si>
  <si>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</si>
  <si>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</si>
  <si>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</si>
  <si>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</si>
  <si>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</si>
  <si>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</si>
  <si>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</si>
  <si>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</si>
  <si>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</si>
  <si>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</si>
  <si>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</si>
  <si>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</si>
  <si>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</si>
  <si>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</si>
  <si>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</si>
  <si>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</si>
  <si>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</si>
  <si>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</si>
  <si>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</si>
  <si>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</si>
  <si>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</si>
  <si>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</si>
  <si>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</si>
  <si>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</si>
  <si>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</si>
  <si>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</si>
  <si>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</si>
  <si>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</si>
  <si>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</si>
  <si>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</si>
  <si>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</si>
  <si>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</si>
  <si>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</si>
  <si>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</si>
  <si>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</si>
  <si>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</si>
  <si>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</si>
  <si>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</si>
  <si>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</si>
  <si>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</si>
  <si>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</si>
  <si>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</si>
  <si>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</si>
  <si>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</si>
  <si>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</si>
  <si>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</si>
  <si>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</si>
  <si>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</si>
  <si>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</si>
  <si>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</si>
  <si>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</si>
  <si>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</si>
  <si>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</si>
  <si>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</si>
  <si>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</si>
  <si>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</si>
  <si>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</si>
  <si>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</si>
  <si>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</si>
  <si>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</si>
  <si>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</si>
  <si>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</si>
  <si>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</si>
  <si>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</si>
  <si>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</si>
  <si>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</si>
  <si>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</si>
  <si>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</si>
  <si>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</si>
  <si>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</si>
  <si>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</si>
  <si>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</si>
  <si>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</si>
  <si>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</si>
  <si>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</si>
  <si>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</si>
  <si>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</si>
  <si>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</si>
  <si>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</si>
  <si>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</si>
  <si>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</si>
  <si>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</si>
  <si>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</si>
  <si>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</si>
  <si>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</si>
  <si>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</si>
  <si>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</si>
  <si>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</si>
  <si>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</si>
  <si>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</si>
  <si>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</si>
  <si>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</si>
  <si>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</si>
  <si>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</si>
  <si>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</si>
  <si>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</si>
  <si>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</si>
  <si>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</si>
  <si>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</si>
  <si>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</si>
  <si>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</si>
  <si>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</si>
  <si>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</si>
  <si>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</si>
  <si>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</si>
  <si>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</si>
  <si>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</si>
  <si>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</si>
  <si>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</si>
  <si>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</si>
  <si>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</si>
  <si>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</si>
  <si>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</si>
  <si>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</si>
  <si>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</si>
  <si>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</si>
  <si>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</si>
  <si>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</si>
  <si>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</si>
  <si>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</si>
  <si>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</si>
  <si>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</si>
  <si>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</si>
  <si>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</si>
  <si>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</si>
  <si>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</si>
  <si>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</si>
  <si>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</si>
  <si>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</si>
  <si>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</si>
  <si>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</si>
  <si>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</si>
  <si>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</si>
  <si>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</si>
  <si>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</si>
  <si>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</si>
  <si>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</si>
  <si>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</si>
  <si>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</si>
  <si>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</si>
  <si>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</si>
  <si>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</si>
  <si>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</si>
  <si>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</si>
  <si>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</si>
  <si>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</si>
  <si>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</si>
  <si>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</si>
  <si>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</si>
  <si>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</si>
  <si>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</si>
  <si>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</si>
  <si>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</si>
  <si>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</si>
  <si>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</si>
  <si>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</si>
  <si>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</si>
  <si>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</si>
  <si>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</si>
  <si>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</si>
  <si>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</si>
  <si>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</si>
  <si>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</si>
  <si>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</si>
  <si>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</si>
  <si>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</si>
  <si>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</si>
  <si>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</si>
  <si>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</si>
  <si>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</si>
  <si>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</si>
  <si>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</si>
  <si>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</si>
  <si>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</si>
  <si>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</si>
  <si>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</si>
  <si>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</si>
  <si>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</si>
  <si>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</si>
  <si>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</si>
  <si>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</si>
  <si>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</si>
  <si>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</si>
  <si>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</si>
  <si>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</si>
  <si>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</si>
  <si>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</si>
  <si>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</si>
  <si>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</si>
  <si>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</si>
  <si>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</si>
  <si>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</si>
  <si>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</si>
  <si>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</si>
  <si>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</si>
  <si>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</si>
  <si>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</si>
  <si>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</si>
  <si>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</si>
  <si>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</si>
  <si>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</si>
  <si>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</si>
  <si>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</si>
  <si>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</si>
  <si>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</si>
  <si>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</si>
  <si>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</si>
  <si>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</si>
  <si>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</si>
  <si>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</si>
  <si>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</si>
  <si>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</si>
  <si>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</si>
  <si>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</si>
  <si>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</si>
  <si>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</si>
  <si>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</si>
  <si>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</si>
  <si>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</si>
  <si>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</si>
  <si>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</si>
  <si>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</si>
  <si>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</si>
  <si>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</si>
  <si>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</si>
  <si>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</si>
  <si>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</si>
  <si>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</si>
  <si>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</si>
  <si>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</si>
  <si>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</si>
  <si>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</si>
  <si>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</si>
  <si>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</si>
  <si>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</si>
  <si>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</si>
  <si>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</si>
  <si>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</si>
  <si>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</si>
  <si>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</si>
  <si>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</si>
  <si>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</si>
  <si>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</si>
  <si>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</si>
  <si>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</si>
  <si>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</si>
  <si>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</si>
  <si>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</si>
  <si>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</si>
  <si>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</si>
  <si>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</si>
  <si>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</si>
  <si>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</si>
  <si>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</si>
  <si>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</si>
  <si>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</si>
  <si>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</si>
  <si>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</si>
  <si>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</si>
  <si>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</si>
  <si>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</si>
  <si>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</si>
  <si>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</si>
  <si>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</si>
  <si>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</si>
  <si>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</si>
  <si>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</si>
  <si>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</si>
  <si>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</si>
  <si>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</si>
  <si>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</si>
  <si>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</si>
  <si>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</si>
  <si>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</si>
  <si>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</si>
  <si>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</si>
  <si>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</si>
  <si>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</si>
  <si>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</si>
  <si>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</si>
  <si>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</si>
  <si>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</si>
  <si>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</si>
  <si>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</si>
  <si>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</si>
  <si>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</si>
  <si>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</si>
  <si>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</si>
  <si>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</si>
  <si>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</si>
  <si>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</si>
  <si>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</si>
  <si>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</si>
  <si>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</si>
  <si>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</si>
  <si>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</si>
  <si>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</si>
  <si>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</si>
  <si>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</si>
  <si>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</si>
  <si>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</si>
  <si>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</si>
  <si>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</si>
  <si>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</si>
  <si>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</si>
  <si>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</si>
  <si>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</si>
  <si>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</si>
  <si>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</si>
  <si>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</si>
  <si>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</si>
  <si>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</si>
  <si>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</si>
  <si>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</si>
  <si>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</si>
  <si>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</si>
  <si>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</si>
  <si>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</si>
  <si>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</si>
  <si>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</si>
  <si>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</si>
  <si>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</si>
  <si>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</si>
  <si>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</si>
  <si>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</si>
  <si>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</si>
  <si>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</si>
  <si>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</si>
  <si>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</si>
  <si>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</si>
  <si>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</si>
  <si>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</si>
  <si>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</si>
  <si>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</si>
  <si>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</si>
  <si>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</si>
  <si>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</si>
  <si>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</si>
  <si>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</si>
  <si>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</si>
  <si>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</si>
  <si>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</si>
  <si>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</si>
  <si>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</si>
  <si>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</si>
  <si>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</si>
  <si>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</si>
  <si>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</si>
  <si>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</si>
  <si>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</si>
  <si>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</si>
  <si>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</si>
  <si>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</si>
  <si>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</si>
  <si>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</si>
  <si>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</si>
  <si>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</si>
  <si>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</si>
  <si>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</si>
  <si>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</si>
  <si>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</si>
  <si>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</si>
  <si>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</si>
  <si>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</si>
  <si>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</si>
  <si>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</si>
  <si>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</si>
  <si>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</si>
  <si>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</si>
  <si>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</si>
  <si>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</si>
  <si>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</si>
  <si>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</si>
  <si>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</si>
  <si>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</si>
  <si>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</si>
  <si>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</si>
  <si>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</si>
  <si>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</si>
  <si>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</si>
  <si>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</si>
  <si>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</si>
  <si>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</si>
  <si>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</si>
  <si>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</si>
  <si>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</si>
  <si>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</si>
  <si>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</si>
  <si>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</si>
  <si>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</si>
  <si>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</si>
  <si>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</si>
  <si>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</si>
  <si>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</si>
  <si>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</si>
  <si>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</si>
  <si>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</si>
  <si>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</si>
  <si>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</si>
  <si>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</si>
  <si>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</si>
  <si>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</si>
  <si>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</si>
  <si>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</si>
  <si>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</si>
  <si>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</si>
  <si>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</si>
  <si>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</si>
  <si>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</si>
  <si>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</si>
  <si>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</si>
  <si>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</si>
  <si>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</si>
  <si>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</si>
  <si>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</si>
  <si>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</si>
  <si>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</si>
  <si>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</si>
  <si>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</si>
  <si>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</si>
  <si>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</si>
  <si>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</si>
  <si>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</si>
  <si>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</si>
  <si>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</si>
  <si>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</si>
  <si>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</si>
  <si>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</si>
  <si>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</si>
  <si>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</si>
  <si>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</si>
  <si>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</si>
  <si>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</si>
  <si>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</si>
  <si>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</si>
  <si>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</si>
  <si>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</si>
  <si>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</si>
  <si>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</si>
  <si>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</si>
  <si>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</si>
  <si>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</si>
  <si>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</si>
  <si>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</si>
  <si>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</si>
  <si>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</si>
  <si>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</si>
  <si>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</si>
  <si>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</si>
  <si>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</si>
  <si>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</si>
  <si>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</si>
  <si>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</si>
  <si>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</si>
  <si>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</si>
  <si>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</si>
  <si>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</si>
  <si>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</si>
  <si>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</si>
  <si>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</si>
  <si>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</si>
  <si>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</si>
  <si>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</si>
  <si>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</si>
  <si>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</si>
  <si>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</si>
  <si>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</si>
  <si>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</si>
  <si>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</si>
  <si>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</si>
  <si>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</si>
  <si>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</si>
  <si>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</si>
  <si>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</si>
  <si>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</si>
  <si>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</si>
  <si>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</si>
  <si>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</si>
  <si>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</si>
  <si>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</si>
  <si>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</si>
  <si>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</si>
  <si>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</si>
  <si>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</si>
  <si>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</si>
  <si>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</si>
  <si>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</si>
  <si>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</si>
  <si>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</si>
  <si>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</si>
  <si>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</si>
  <si>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</si>
  <si>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</si>
  <si>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</si>
  <si>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</si>
  <si>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</si>
  <si>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</si>
  <si>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</si>
  <si>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</si>
  <si>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</si>
  <si>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</si>
  <si>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</si>
  <si>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</si>
  <si>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</si>
  <si>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</si>
  <si>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</si>
  <si>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</si>
  <si>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</si>
  <si>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</si>
  <si>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</si>
  <si>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</si>
  <si>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</si>
  <si>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</si>
  <si>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</si>
  <si>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</si>
  <si>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</si>
  <si>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</si>
  <si>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</si>
  <si>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</si>
  <si>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</si>
  <si>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</si>
  <si>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</si>
  <si>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</si>
  <si>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</si>
  <si>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</si>
  <si>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</si>
  <si>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</si>
  <si>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</si>
  <si>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</si>
  <si>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</si>
  <si>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</si>
  <si>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</si>
  <si>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</si>
  <si>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</si>
  <si>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</si>
  <si>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</si>
  <si>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</si>
  <si>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</si>
  <si>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</si>
  <si>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</si>
  <si>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</si>
  <si>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</si>
  <si>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</si>
  <si>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</si>
  <si>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</si>
  <si>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</si>
  <si>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</si>
  <si>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</si>
  <si>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</si>
  <si>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</si>
  <si>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</si>
  <si>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</si>
  <si>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</si>
  <si>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</si>
  <si>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</si>
  <si>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</si>
  <si>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</si>
  <si>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</si>
  <si>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</si>
  <si>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</si>
  <si>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</si>
  <si>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</si>
  <si>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</si>
  <si>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</si>
  <si>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</si>
  <si>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</si>
  <si>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</si>
  <si>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</si>
  <si>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</si>
  <si>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</si>
  <si>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</si>
  <si>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</si>
  <si>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</si>
  <si>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</si>
  <si>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</si>
  <si>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</si>
  <si>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</si>
  <si>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</si>
  <si>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</si>
  <si>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</si>
  <si>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</si>
  <si>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</si>
  <si>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</si>
  <si>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</si>
  <si>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</si>
  <si>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</si>
  <si>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</si>
  <si>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</si>
  <si>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</si>
  <si>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</si>
  <si>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</si>
  <si>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</si>
  <si>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</si>
  <si>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</si>
  <si>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</si>
  <si>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</si>
  <si>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</si>
  <si>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</si>
  <si>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</si>
  <si>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</si>
  <si>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</si>
  <si>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</si>
  <si>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</si>
  <si>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</si>
  <si>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</si>
  <si>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</si>
  <si>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</si>
  <si>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</si>
  <si>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</si>
  <si>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</si>
  <si>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</si>
  <si>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</si>
  <si>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</si>
  <si>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</si>
  <si>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</si>
  <si>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</si>
  <si>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</si>
  <si>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</si>
  <si>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</si>
  <si>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</si>
  <si>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</si>
  <si>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</si>
  <si>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</si>
  <si>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</si>
  <si>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</si>
  <si>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</si>
  <si>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</si>
  <si>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</si>
  <si>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</si>
  <si>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</si>
  <si>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</si>
  <si>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</si>
  <si>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</si>
  <si>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</si>
  <si>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</si>
  <si>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</si>
  <si>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</si>
  <si>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</si>
  <si>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</si>
  <si>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</si>
  <si>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</si>
  <si>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</si>
  <si>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</si>
  <si>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</si>
  <si>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</si>
  <si>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</si>
  <si>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</si>
  <si>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</si>
  <si>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</si>
  <si>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</si>
  <si>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</si>
  <si>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</si>
  <si>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</si>
  <si>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</si>
  <si>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</si>
  <si>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</si>
  <si>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</si>
  <si>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</si>
  <si>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</si>
  <si>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</si>
  <si>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</si>
  <si>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</si>
  <si>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</si>
  <si>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</si>
  <si>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</si>
  <si>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</si>
  <si>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</si>
  <si>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</si>
  <si>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</si>
  <si>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</si>
  <si>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</si>
  <si>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</si>
  <si>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</si>
  <si>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</si>
  <si>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</si>
  <si>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</si>
  <si>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</si>
  <si>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</si>
  <si>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</si>
  <si>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</si>
  <si>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</si>
  <si>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</si>
  <si>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</si>
  <si>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</si>
  <si>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</si>
  <si>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</si>
  <si>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</si>
  <si>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</si>
  <si>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</si>
  <si>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</si>
  <si>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</si>
  <si>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</si>
  <si>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</si>
  <si>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</si>
  <si>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</si>
  <si>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</si>
  <si>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</si>
  <si>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</si>
  <si>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</si>
  <si>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</si>
  <si>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</si>
  <si>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</si>
  <si>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</si>
  <si>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</si>
  <si>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</si>
  <si>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</si>
  <si>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</si>
  <si>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</si>
  <si>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</si>
  <si>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</si>
  <si>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</si>
  <si>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</si>
  <si>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</si>
  <si>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</si>
  <si>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</si>
  <si>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</si>
  <si>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</si>
  <si>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</si>
  <si>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</si>
  <si>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</si>
  <si>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</si>
  <si>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</si>
  <si>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</si>
  <si>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</si>
  <si>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</si>
  <si>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</si>
  <si>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</si>
  <si>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</si>
  <si>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</si>
  <si>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</si>
  <si>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</si>
  <si>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</si>
  <si>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</si>
  <si>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</si>
  <si>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</si>
  <si>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</si>
  <si>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</si>
  <si>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</si>
  <si>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</si>
  <si>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</si>
  <si>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</si>
  <si>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</si>
  <si>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</si>
  <si>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</si>
  <si>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</si>
  <si>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</si>
  <si>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</si>
  <si>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</si>
  <si>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</si>
  <si>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</si>
  <si>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</si>
  <si>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</si>
  <si>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</si>
  <si>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</si>
  <si>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</si>
  <si>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</si>
  <si>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</si>
  <si>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</si>
  <si>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</si>
  <si>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</si>
  <si>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</si>
  <si>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</si>
  <si>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</si>
  <si>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</si>
  <si>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</si>
  <si>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</si>
  <si>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</si>
  <si>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</si>
  <si>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</si>
  <si>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</si>
  <si>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</si>
  <si>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</si>
  <si>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</si>
  <si>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</si>
  <si>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</si>
  <si>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</si>
  <si>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</si>
  <si>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</si>
  <si>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</si>
  <si>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</si>
  <si>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</si>
  <si>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</si>
  <si>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</si>
  <si>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</si>
  <si>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</si>
  <si>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</si>
  <si>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</si>
  <si>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</si>
  <si>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</si>
  <si>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</si>
  <si>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</si>
  <si>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</si>
  <si>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</si>
  <si>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</si>
  <si>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</si>
  <si>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</si>
  <si>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</si>
  <si>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</si>
  <si>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</si>
  <si>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</si>
  <si>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</si>
  <si>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</si>
  <si>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</si>
  <si>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</si>
  <si>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</si>
  <si>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</si>
  <si>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</si>
  <si>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</si>
  <si>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</si>
  <si>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</si>
  <si>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</si>
  <si>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</si>
  <si>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</si>
  <si>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</si>
  <si>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</si>
  <si>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</si>
  <si>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</si>
  <si>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</si>
  <si>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</si>
  <si>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</si>
  <si>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</si>
  <si>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</si>
  <si>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</si>
  <si>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</si>
  <si>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</si>
  <si>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</si>
  <si>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</si>
  <si>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</si>
  <si>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</si>
  <si>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</si>
  <si>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</si>
  <si>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</si>
  <si>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</si>
  <si>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</si>
  <si>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</si>
  <si>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</si>
  <si>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</si>
  <si>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</si>
  <si>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</si>
  <si>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</si>
  <si>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</si>
  <si>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</si>
  <si>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</si>
  <si>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</si>
  <si>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</si>
  <si>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</si>
  <si>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</si>
  <si>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</si>
  <si>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</si>
  <si>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</si>
  <si>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</si>
  <si>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</si>
  <si>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</si>
  <si>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</si>
  <si>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</si>
  <si>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</si>
  <si>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</si>
  <si>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</si>
  <si>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</si>
  <si>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</si>
  <si>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</si>
  <si>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</si>
  <si>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</si>
  <si>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</si>
  <si>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</si>
  <si>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</si>
  <si>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</si>
  <si>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</si>
  <si>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</si>
  <si>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</si>
  <si>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</si>
  <si>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</si>
  <si>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</si>
  <si>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</si>
  <si>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</si>
  <si>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</si>
  <si>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</si>
  <si>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</si>
  <si>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</si>
  <si>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</si>
  <si>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</si>
  <si>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</si>
  <si>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</si>
  <si>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</si>
  <si>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</si>
  <si>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</si>
  <si>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</si>
  <si>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</si>
  <si>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</si>
  <si>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</si>
  <si>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</si>
  <si>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</si>
  <si>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</si>
  <si>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</si>
  <si>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</si>
  <si>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</si>
  <si>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</si>
  <si>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</si>
  <si>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</si>
  <si>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</si>
  <si>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</si>
  <si>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</si>
  <si>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</si>
  <si>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</si>
  <si>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</si>
  <si>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</si>
  <si>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</si>
  <si>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</si>
  <si>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</si>
  <si>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</si>
  <si>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</si>
  <si>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</si>
  <si>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</si>
  <si>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</si>
  <si>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</si>
  <si>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</si>
  <si>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</si>
  <si>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</si>
  <si>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</si>
  <si>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</si>
  <si>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</si>
  <si>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</si>
  <si>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</si>
  <si>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</si>
  <si>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</si>
  <si>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</si>
  <si>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</si>
  <si>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</si>
  <si>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</si>
  <si>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</si>
  <si>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</si>
  <si>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</si>
  <si>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</si>
  <si>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</si>
  <si>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</si>
  <si>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</si>
  <si>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</si>
  <si>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</si>
  <si>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</si>
  <si>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</si>
  <si>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</si>
  <si>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</si>
  <si>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</si>
  <si>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</si>
  <si>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</si>
  <si>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</si>
  <si>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</si>
  <si>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</si>
  <si>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</si>
  <si>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</si>
  <si>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</si>
  <si>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</si>
  <si>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</si>
  <si>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</si>
  <si>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</si>
  <si>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</si>
  <si>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</si>
  <si>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</si>
  <si>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</si>
  <si>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</si>
  <si>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</si>
  <si>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</si>
  <si>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</si>
  <si>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</si>
  <si>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</si>
  <si>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</si>
  <si>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</si>
  <si>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</si>
  <si>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</si>
  <si>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</si>
  <si>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</si>
  <si>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</si>
  <si>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</si>
  <si>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</si>
  <si>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</si>
  <si>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</si>
  <si>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</si>
  <si>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</si>
  <si>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</si>
  <si>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</si>
  <si>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</si>
  <si>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</si>
  <si>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</si>
  <si>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</si>
  <si>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</si>
  <si>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</si>
  <si>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</si>
  <si>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</si>
  <si>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</si>
  <si>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</si>
  <si>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</si>
  <si>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</si>
  <si>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</si>
  <si>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</si>
  <si>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</si>
  <si>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</si>
  <si>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</si>
  <si>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</si>
  <si>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</si>
  <si>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</si>
  <si>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</si>
  <si>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</si>
  <si>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</si>
  <si>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</si>
  <si>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</si>
  <si>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</si>
  <si>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</si>
  <si>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</si>
  <si>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</si>
  <si>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</si>
  <si>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</si>
  <si>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</si>
  <si>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</si>
  <si>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</si>
  <si>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</si>
  <si>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</si>
  <si>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</si>
  <si>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</si>
  <si>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</si>
  <si>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</si>
  <si>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</si>
  <si>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</si>
  <si>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</si>
  <si>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</si>
  <si>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</si>
  <si>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</si>
  <si>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</si>
  <si>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</si>
  <si>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</si>
  <si>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</si>
  <si>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</si>
  <si>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</si>
  <si>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</si>
  <si>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</si>
  <si>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</si>
  <si>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</si>
  <si>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</si>
  <si>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</si>
  <si>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</si>
  <si>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</si>
  <si>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</si>
  <si>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</si>
  <si>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</si>
  <si>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</si>
  <si>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</si>
  <si>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</si>
  <si>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</si>
  <si>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</si>
  <si>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</si>
  <si>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</si>
  <si>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</si>
  <si>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</si>
  <si>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</si>
  <si>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</si>
  <si>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</si>
  <si>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</si>
  <si>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</si>
  <si>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</si>
  <si>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</si>
  <si>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</si>
  <si>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</si>
  <si>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</si>
  <si>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</si>
  <si>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</si>
  <si>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</si>
  <si>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</si>
  <si>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</si>
  <si>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</si>
  <si>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</si>
  <si>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</si>
  <si>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</si>
  <si>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</si>
  <si>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</si>
  <si>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</si>
  <si>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</si>
  <si>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</si>
  <si>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</si>
  <si>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</si>
  <si>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</si>
  <si>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</si>
  <si>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</si>
  <si>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</si>
  <si>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</si>
  <si>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</si>
  <si>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</si>
  <si>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</si>
  <si>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</si>
  <si>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</si>
  <si>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</si>
  <si>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</si>
  <si>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</si>
  <si>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</si>
  <si>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</si>
  <si>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</si>
  <si>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</si>
  <si>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</si>
  <si>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</si>
  <si>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</si>
  <si>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</si>
  <si>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</si>
  <si>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</si>
  <si>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</si>
  <si>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</si>
  <si>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</si>
  <si>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</si>
  <si>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</si>
  <si>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</si>
  <si>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</si>
  <si>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</si>
  <si>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</si>
  <si>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</si>
  <si>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</si>
  <si>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</si>
  <si>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</si>
  <si>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</si>
  <si>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</si>
  <si>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</si>
  <si>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</si>
  <si>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</si>
  <si>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</si>
  <si>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</si>
  <si>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</si>
  <si>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</si>
  <si>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</si>
  <si>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</si>
  <si>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</si>
  <si>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</si>
  <si>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</si>
  <si>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</si>
  <si>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</si>
  <si>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</si>
  <si>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</si>
  <si>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</si>
  <si>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</si>
  <si>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</si>
  <si>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</si>
  <si>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</si>
  <si>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</si>
  <si>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</si>
  <si>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</si>
  <si>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</si>
  <si>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</si>
  <si>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</si>
  <si>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</si>
  <si>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</si>
  <si>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</si>
  <si>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</si>
  <si>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</si>
  <si>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</si>
  <si>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</si>
  <si>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</si>
  <si>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</si>
  <si>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</si>
  <si>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</si>
  <si>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</si>
  <si>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</si>
  <si>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</si>
  <si>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</si>
  <si>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</si>
  <si>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</si>
  <si>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</si>
  <si>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</si>
  <si>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</si>
  <si>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</si>
  <si>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</si>
  <si>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</si>
  <si>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</si>
  <si>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</si>
  <si>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</si>
  <si>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</si>
  <si>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</si>
  <si>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</si>
  <si>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</si>
  <si>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</si>
  <si>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</si>
  <si>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</si>
  <si>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</si>
  <si>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</si>
  <si>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</si>
  <si>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</si>
  <si>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</si>
  <si>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</si>
  <si>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</si>
  <si>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</si>
  <si>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</si>
  <si>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</si>
  <si>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</si>
  <si>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</si>
  <si>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</si>
  <si>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</si>
  <si>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</si>
  <si>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</si>
  <si>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</si>
  <si>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</si>
  <si>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</si>
  <si>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</si>
  <si>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</si>
  <si>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</si>
  <si>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</si>
  <si>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</si>
  <si>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</si>
  <si>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</si>
  <si>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</si>
  <si>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</si>
  <si>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</si>
  <si>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</si>
  <si>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</si>
  <si>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</si>
  <si>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</si>
  <si>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</si>
  <si>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</si>
  <si>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</si>
  <si>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</si>
  <si>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</si>
  <si>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</si>
  <si>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</si>
  <si>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</si>
  <si>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</si>
  <si>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</si>
  <si>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</si>
  <si>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</si>
  <si>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</si>
  <si>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</si>
  <si>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</si>
  <si>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</si>
  <si>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</si>
  <si>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</si>
  <si>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</si>
  <si>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</si>
  <si>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</si>
  <si>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</si>
  <si>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</si>
  <si>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</si>
  <si>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</si>
  <si>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</si>
  <si>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</si>
  <si>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</si>
  <si>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</si>
  <si>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</si>
  <si>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</si>
  <si>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</si>
  <si>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</si>
  <si>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</si>
  <si>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</si>
  <si>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</si>
  <si>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</si>
  <si>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</si>
  <si>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</si>
  <si>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</si>
  <si>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</si>
  <si>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</si>
  <si>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</si>
  <si>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</si>
  <si>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</si>
  <si>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</si>
  <si>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</si>
  <si>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</si>
  <si>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</si>
  <si>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</si>
  <si>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</si>
  <si>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</si>
  <si>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</si>
  <si>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</si>
  <si>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</si>
  <si>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</si>
  <si>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</si>
  <si>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</si>
  <si>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</si>
  <si>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</si>
  <si>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</si>
  <si>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</si>
  <si>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</si>
  <si>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</si>
  <si>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</si>
  <si>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</si>
  <si>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</si>
  <si>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</si>
  <si>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</si>
  <si>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</si>
  <si>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</si>
  <si>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</si>
  <si>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</si>
  <si>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</si>
  <si>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</si>
  <si>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</si>
  <si>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</si>
  <si>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</si>
  <si>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</si>
  <si>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</si>
  <si>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</si>
  <si>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</si>
  <si>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</si>
  <si>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</si>
  <si>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</si>
  <si>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</si>
  <si>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</si>
  <si>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</si>
  <si>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</si>
  <si>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</si>
  <si>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</si>
  <si>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</si>
  <si>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</si>
  <si>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</si>
  <si>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</si>
  <si>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</si>
  <si>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</si>
  <si>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</si>
  <si>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</si>
  <si>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</si>
  <si>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</si>
  <si>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</si>
  <si>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</si>
  <si>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</si>
  <si>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</si>
  <si>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</si>
  <si>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</si>
  <si>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</si>
  <si>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</si>
  <si>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</si>
  <si>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</si>
  <si>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</si>
  <si>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</si>
  <si>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</si>
  <si>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</si>
  <si>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</si>
  <si>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</si>
  <si>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</si>
  <si>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</si>
  <si>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</si>
  <si>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</si>
  <si>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</si>
  <si>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</si>
  <si>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</si>
  <si>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</si>
  <si>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</si>
  <si>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</si>
  <si>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</si>
  <si>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</si>
  <si>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</si>
  <si>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</si>
  <si>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</si>
  <si>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</si>
  <si>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</si>
  <si>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</si>
  <si>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</si>
  <si>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</si>
  <si>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</si>
  <si>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</si>
  <si>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</si>
  <si>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</si>
  <si>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</si>
  <si>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</si>
  <si>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</si>
  <si>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</si>
  <si>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</si>
  <si>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</si>
  <si>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</si>
  <si>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</si>
  <si>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</si>
  <si>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</si>
  <si>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</si>
  <si>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</si>
  <si>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</si>
  <si>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</si>
  <si>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</si>
  <si>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</si>
  <si>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</si>
  <si>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</si>
  <si>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</si>
  <si>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</si>
  <si>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</si>
  <si>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</si>
  <si>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</si>
  <si>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</si>
  <si>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</si>
  <si>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</si>
  <si>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</si>
  <si>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</si>
  <si>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</si>
  <si>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</si>
  <si>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</si>
  <si>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</si>
  <si>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</si>
  <si>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</si>
  <si>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</si>
  <si>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</si>
  <si>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</si>
  <si>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</si>
  <si>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</si>
  <si>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</si>
  <si>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</si>
  <si>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</si>
  <si>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</si>
  <si>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</si>
  <si>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</si>
  <si>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</si>
  <si>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</si>
  <si>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</si>
  <si>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</si>
  <si>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</si>
  <si>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</si>
  <si>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</si>
  <si>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</si>
  <si>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</si>
  <si>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</si>
  <si>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</si>
  <si>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</si>
  <si>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</si>
  <si>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</si>
  <si>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</si>
  <si>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</si>
  <si>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</si>
  <si>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</si>
  <si>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</si>
  <si>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</si>
  <si>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</si>
  <si>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</si>
  <si>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</si>
  <si>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</si>
  <si>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</si>
  <si>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</si>
  <si>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</si>
  <si>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</si>
  <si>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</si>
  <si>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</si>
  <si>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</si>
  <si>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</si>
  <si>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</si>
  <si>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</si>
  <si>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</si>
  <si>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</si>
  <si>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</si>
  <si>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</si>
  <si>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</si>
  <si>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</si>
  <si>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</si>
  <si>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</si>
  <si>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</si>
  <si>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</si>
  <si>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</si>
  <si>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</si>
  <si>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</si>
  <si>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</si>
  <si>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</si>
  <si>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</si>
  <si>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</si>
  <si>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</si>
  <si>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</si>
  <si>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</si>
  <si>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</si>
  <si>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</si>
  <si>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</si>
  <si>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</si>
  <si>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</si>
  <si>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</si>
  <si>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</si>
  <si>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</si>
  <si>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</si>
  <si>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</si>
  <si>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</si>
  <si>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</si>
  <si>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</si>
  <si>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</si>
  <si>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</si>
  <si>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</si>
  <si>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</si>
  <si>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</si>
  <si>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</si>
  <si>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</si>
  <si>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</si>
  <si>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</si>
  <si>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</si>
  <si>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</si>
  <si>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</si>
  <si>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</si>
  <si>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</si>
  <si>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</si>
  <si>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</si>
  <si>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</si>
  <si>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</si>
  <si>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</si>
  <si>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</si>
  <si>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</si>
  <si>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</si>
  <si>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</si>
  <si>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</si>
  <si>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</si>
  <si>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</si>
  <si>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</si>
  <si>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</si>
  <si>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</si>
  <si>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</si>
  <si>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</si>
  <si>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</si>
  <si>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</si>
  <si>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</si>
  <si>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</si>
  <si>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</si>
  <si>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</si>
  <si>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</si>
  <si>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</si>
  <si>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</si>
  <si>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</si>
  <si>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</si>
  <si>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</si>
  <si>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</si>
  <si>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</si>
  <si>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</si>
  <si>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</si>
  <si>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</si>
  <si>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</si>
  <si>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</si>
  <si>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</si>
  <si>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</si>
  <si>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</si>
  <si>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</si>
  <si>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</si>
  <si>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</si>
  <si>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</si>
  <si>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</si>
  <si>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</si>
  <si>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</si>
  <si>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</si>
  <si>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</si>
  <si>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</si>
  <si>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</si>
  <si>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</si>
  <si>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</si>
  <si>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</si>
  <si>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</si>
  <si>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</si>
  <si>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</si>
  <si>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</si>
  <si>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</si>
  <si>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</si>
  <si>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</si>
  <si>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</si>
  <si>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</si>
  <si>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</si>
  <si>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</si>
  <si>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</si>
  <si>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</si>
  <si>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</si>
  <si>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</si>
  <si>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</si>
  <si>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</si>
  <si>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</si>
  <si>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</si>
  <si>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</si>
  <si>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</si>
  <si>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</si>
  <si>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</si>
  <si>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</si>
  <si>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</si>
  <si>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</si>
  <si>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</si>
  <si>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</si>
  <si>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</si>
  <si>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</si>
  <si>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</si>
  <si>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</si>
  <si>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</si>
  <si>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</si>
  <si>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</si>
  <si>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</si>
  <si>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</si>
  <si>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</si>
  <si>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</si>
  <si>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</si>
  <si>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</si>
  <si>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</si>
  <si>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</si>
  <si>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</si>
  <si>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</si>
  <si>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</si>
  <si>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</si>
  <si>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</si>
  <si>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</si>
  <si>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</si>
  <si>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</si>
  <si>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</si>
  <si>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</si>
  <si>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</si>
  <si>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</si>
  <si>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</si>
  <si>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</si>
  <si>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</si>
  <si>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</si>
  <si>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</si>
  <si>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</si>
  <si>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</si>
  <si>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</si>
  <si>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</si>
  <si>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</si>
  <si>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</si>
  <si>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</si>
  <si>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</si>
  <si>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</si>
  <si>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</si>
  <si>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</si>
  <si>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</si>
  <si>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</si>
  <si>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</si>
  <si>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</si>
  <si>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</si>
  <si>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</si>
  <si>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</si>
  <si>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</si>
  <si>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</si>
  <si>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</si>
  <si>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</si>
  <si>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</si>
  <si>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</si>
  <si>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</si>
  <si>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</si>
  <si>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</si>
  <si>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</si>
  <si>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</si>
  <si>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</si>
  <si>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</si>
  <si>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</si>
  <si>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</si>
  <si>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</si>
  <si>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</si>
  <si>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</si>
  <si>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</si>
  <si>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</si>
  <si>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</si>
  <si>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</si>
  <si>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</si>
  <si>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</si>
  <si>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</si>
  <si>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</si>
  <si>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</si>
  <si>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</si>
  <si>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</si>
  <si>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</si>
  <si>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</si>
  <si>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</si>
  <si>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</si>
  <si>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</si>
  <si>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</si>
  <si>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</si>
  <si>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</si>
  <si>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</si>
  <si>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</si>
  <si>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</si>
  <si>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</si>
  <si>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</si>
  <si>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</si>
  <si>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</si>
  <si>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</si>
  <si>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</si>
  <si>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</si>
  <si>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</si>
  <si>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</si>
  <si>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</si>
  <si>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</si>
  <si>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</si>
  <si>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</si>
  <si>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</si>
  <si>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</si>
  <si>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</si>
  <si>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</si>
  <si>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</si>
  <si>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</si>
  <si>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</si>
  <si>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</si>
  <si>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</si>
  <si>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</si>
  <si>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</si>
  <si>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</si>
  <si>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</si>
  <si>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</si>
  <si>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</si>
  <si>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</si>
  <si>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</si>
  <si>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</si>
  <si>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</si>
  <si>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</si>
  <si>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</si>
  <si>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</si>
  <si>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</si>
  <si>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</si>
  <si>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</si>
  <si>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</si>
  <si>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</si>
  <si>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</si>
  <si>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</si>
  <si>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</si>
  <si>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</si>
  <si>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</si>
  <si>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</si>
  <si>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</si>
  <si>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</si>
  <si>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</si>
  <si>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</si>
  <si>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</si>
  <si>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</si>
  <si>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</si>
  <si>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</si>
  <si>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</si>
  <si>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</si>
  <si>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</si>
  <si>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</si>
  <si>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</si>
  <si>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</si>
  <si>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</si>
  <si>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</si>
  <si>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</si>
  <si>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</si>
  <si>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</si>
  <si>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</si>
  <si>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</si>
  <si>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</si>
  <si>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</si>
  <si>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</si>
  <si>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</si>
  <si>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</si>
  <si>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</si>
  <si>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</si>
  <si>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</si>
  <si>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</si>
  <si>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</si>
  <si>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</si>
  <si>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</si>
  <si>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</si>
  <si>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</si>
  <si>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</si>
  <si>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</si>
  <si>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</si>
  <si>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</si>
  <si>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</si>
  <si>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</si>
  <si>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</si>
  <si>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</si>
  <si>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</si>
  <si>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</si>
  <si>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</si>
  <si>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</si>
  <si>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</si>
  <si>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</si>
  <si>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</si>
  <si>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</si>
  <si>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</si>
  <si>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</si>
  <si>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</si>
  <si>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</si>
  <si>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</si>
  <si>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</si>
  <si>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</si>
  <si>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</si>
  <si>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</si>
  <si>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</si>
  <si>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</si>
  <si>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</si>
  <si>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</si>
  <si>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</si>
  <si>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</si>
  <si>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</si>
  <si>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</si>
  <si>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</si>
  <si>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</si>
  <si>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</si>
  <si>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</si>
  <si>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</si>
  <si>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</si>
  <si>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</si>
  <si>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</si>
  <si>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</si>
  <si>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</si>
  <si>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</si>
  <si>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</si>
  <si>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</si>
  <si>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</si>
  <si>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</si>
  <si>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</si>
  <si>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</si>
  <si>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</si>
  <si>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</si>
  <si>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</si>
  <si>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</si>
  <si>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</si>
  <si>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</si>
  <si>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</si>
  <si>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</si>
  <si>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</si>
  <si>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</si>
  <si>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</si>
  <si>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</si>
  <si>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</si>
  <si>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</si>
  <si>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</si>
  <si>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</si>
  <si>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</si>
  <si>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</si>
  <si>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</si>
  <si>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</si>
  <si>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</si>
  <si>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</si>
  <si>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</si>
  <si>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</si>
  <si>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</si>
  <si>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</si>
  <si>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</si>
  <si>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</si>
  <si>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</si>
  <si>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</si>
  <si>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</si>
  <si>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</si>
  <si>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</si>
  <si>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</si>
  <si>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</si>
  <si>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</si>
  <si>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</si>
  <si>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</si>
  <si>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</si>
  <si>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</si>
  <si>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</si>
  <si>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</si>
  <si>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</si>
  <si>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</si>
  <si>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</si>
  <si>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</si>
  <si>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</si>
  <si>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</si>
  <si>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</si>
  <si>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</si>
  <si>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</si>
  <si>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</si>
  <si>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</si>
  <si>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</si>
  <si>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</si>
  <si>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</si>
  <si>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</si>
  <si>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</si>
  <si>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</si>
  <si>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</si>
  <si>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</si>
  <si>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</si>
  <si>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</si>
  <si>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</si>
  <si>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</si>
  <si>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</si>
  <si>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</si>
  <si>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</si>
  <si>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</si>
  <si>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</si>
  <si>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</si>
  <si>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</si>
  <si>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</si>
  <si>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</si>
  <si>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</si>
  <si>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</si>
  <si>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</si>
  <si>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</si>
  <si>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</si>
  <si>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</si>
  <si>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</si>
  <si>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</si>
  <si>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</si>
  <si>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</si>
  <si>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</si>
  <si>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</si>
  <si>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</si>
  <si>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</si>
  <si>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</si>
  <si>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</si>
  <si>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</si>
  <si>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</si>
  <si>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</si>
  <si>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</si>
  <si>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</si>
  <si>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</si>
  <si>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</si>
  <si>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</si>
  <si>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</si>
  <si>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</si>
  <si>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</si>
  <si>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</si>
  <si>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</si>
  <si>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</si>
  <si>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</si>
  <si>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</si>
  <si>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</si>
  <si>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</si>
  <si>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</si>
  <si>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</si>
  <si>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</si>
  <si>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</si>
  <si>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</si>
  <si>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</si>
  <si>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</si>
  <si>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</si>
  <si>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</si>
  <si>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</si>
  <si>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</si>
  <si>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</si>
  <si>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</si>
  <si>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</si>
  <si>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</si>
  <si>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</si>
  <si>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</si>
  <si>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</si>
  <si>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</si>
  <si>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</si>
  <si>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</si>
  <si>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</si>
  <si>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</si>
  <si>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</si>
  <si>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</si>
  <si>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</si>
  <si>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</si>
  <si>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</si>
  <si>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</si>
  <si>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</si>
  <si>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</si>
  <si>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</si>
  <si>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</si>
  <si>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</si>
  <si>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</si>
  <si>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</si>
  <si>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</si>
  <si>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</si>
  <si>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</si>
  <si>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</si>
  <si>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</si>
  <si>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</si>
  <si>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</si>
  <si>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</si>
  <si>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</si>
  <si>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</si>
  <si>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</si>
  <si>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</si>
  <si>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</si>
  <si>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</si>
  <si>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</si>
  <si>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</si>
  <si>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</si>
  <si>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</si>
  <si>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</si>
  <si>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</si>
  <si>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</si>
  <si>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</si>
  <si>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</si>
  <si>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</si>
  <si>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</si>
  <si>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</si>
  <si>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</si>
  <si>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</si>
  <si>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</si>
  <si>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</si>
  <si>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</si>
  <si>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</si>
  <si>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</si>
  <si>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</si>
  <si>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</si>
  <si>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</si>
  <si>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</si>
  <si>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</si>
  <si>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</si>
  <si>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</si>
  <si>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</si>
  <si>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</si>
  <si>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</si>
  <si>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</si>
  <si>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</si>
  <si>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</si>
  <si>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</si>
  <si>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</si>
  <si>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</si>
  <si>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</si>
  <si>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</si>
  <si>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</si>
  <si>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</si>
  <si>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</si>
  <si>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</si>
  <si>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</si>
  <si>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</si>
  <si>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</si>
  <si>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</si>
  <si>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</si>
  <si>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</si>
  <si>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</si>
  <si>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</si>
  <si>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</si>
  <si>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</si>
  <si>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</si>
  <si>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</si>
  <si>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</si>
  <si>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</si>
  <si>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</si>
  <si>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</si>
  <si>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</si>
  <si>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</si>
  <si>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</si>
  <si>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</si>
  <si>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</si>
  <si>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</si>
  <si>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</si>
  <si>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</si>
  <si>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</si>
  <si>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</si>
  <si>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</si>
  <si>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</si>
  <si>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</si>
  <si>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</si>
  <si>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</si>
  <si>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</si>
  <si>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</si>
  <si>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</si>
  <si>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</si>
  <si>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</si>
  <si>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</si>
  <si>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</si>
  <si>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</si>
  <si>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</si>
  <si>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</si>
  <si>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</si>
  <si>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</si>
  <si>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</si>
  <si>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</si>
  <si>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</si>
  <si>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</si>
  <si>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</si>
  <si>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</si>
  <si>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</si>
  <si>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</si>
  <si>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</si>
  <si>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</si>
  <si>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</si>
  <si>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</si>
  <si>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</si>
  <si>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</si>
  <si>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</si>
  <si>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</si>
  <si>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</si>
  <si>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</si>
  <si>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</si>
  <si>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</si>
  <si>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</si>
  <si>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</si>
  <si>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</si>
  <si>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</si>
  <si>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</si>
  <si>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</si>
  <si>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</si>
  <si>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</si>
  <si>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</si>
  <si>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</si>
  <si>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</si>
  <si>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</si>
  <si>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</si>
  <si>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</si>
  <si>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</si>
  <si>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</si>
  <si>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</si>
  <si>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</si>
  <si>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</si>
  <si>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</si>
  <si>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</si>
  <si>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</si>
  <si>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</si>
  <si>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</si>
  <si>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</si>
  <si>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</si>
  <si>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</si>
  <si>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</si>
  <si>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</si>
  <si>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</si>
  <si>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</si>
  <si>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</si>
  <si>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</si>
  <si>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</si>
  <si>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</si>
  <si>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</si>
  <si>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</si>
  <si>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</si>
  <si>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</si>
  <si>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</si>
  <si>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</si>
  <si>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</si>
  <si>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</si>
  <si>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</si>
  <si>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</si>
  <si>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</si>
  <si>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</si>
  <si>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</si>
  <si>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</si>
  <si>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</si>
  <si>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</si>
  <si>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</si>
  <si>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</si>
  <si>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</si>
  <si>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</si>
  <si>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</si>
  <si>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</si>
  <si>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</si>
  <si>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</si>
  <si>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</si>
  <si>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</si>
  <si>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</si>
  <si>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</si>
  <si>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</si>
  <si>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</si>
  <si>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</si>
  <si>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</si>
  <si>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</si>
  <si>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</si>
  <si>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</si>
  <si>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</si>
  <si>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</si>
  <si>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</si>
  <si>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</si>
  <si>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</si>
  <si>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</si>
  <si>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</si>
  <si>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</si>
  <si>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</si>
  <si>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</si>
  <si>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</si>
  <si>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</si>
  <si>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</si>
  <si>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</si>
  <si>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</si>
  <si>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</si>
  <si>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</si>
  <si>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</si>
  <si>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</si>
  <si>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</si>
  <si>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</si>
  <si>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</si>
  <si>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</si>
  <si>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</si>
  <si>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</si>
  <si>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</si>
  <si>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</si>
  <si>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</si>
  <si>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</si>
  <si>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</si>
  <si>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</si>
  <si>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</si>
  <si>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</si>
  <si>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</si>
  <si>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</si>
  <si>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</si>
  <si>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</si>
  <si>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</si>
  <si>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</si>
  <si>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</si>
  <si>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</si>
  <si>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</si>
  <si>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</si>
  <si>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</si>
  <si>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</si>
  <si>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</si>
  <si>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</si>
  <si>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</si>
  <si>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</si>
  <si>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</si>
  <si>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</si>
  <si>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</si>
  <si>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</si>
  <si>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</si>
  <si>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</si>
  <si>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</si>
  <si>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</si>
  <si>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</si>
  <si>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</si>
  <si>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</si>
  <si>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</si>
  <si>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</si>
  <si>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</si>
  <si>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</si>
  <si>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</si>
  <si>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</si>
  <si>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</si>
  <si>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</si>
  <si>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</si>
  <si>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</si>
  <si>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</si>
  <si>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</si>
  <si>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</si>
  <si>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</si>
  <si>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</si>
  <si>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</si>
  <si>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</si>
  <si>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</si>
  <si>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</si>
  <si>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</si>
  <si>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</si>
  <si>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</si>
  <si>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</si>
  <si>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</si>
  <si>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</si>
  <si>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</si>
  <si>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</si>
  <si>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</si>
  <si>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</si>
  <si>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</si>
  <si>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</si>
  <si>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</si>
  <si>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</si>
  <si>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</si>
  <si>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</si>
  <si>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</si>
  <si>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</si>
  <si>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</si>
  <si>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</si>
  <si>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</si>
  <si>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</si>
  <si>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</si>
  <si>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</si>
  <si>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</si>
  <si>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</si>
  <si>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</si>
  <si>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</si>
  <si>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</si>
  <si>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</si>
  <si>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</si>
  <si>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</si>
  <si>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</si>
  <si>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</si>
  <si>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</si>
  <si>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</si>
  <si>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</si>
  <si>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</si>
  <si>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</si>
  <si>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</si>
  <si>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</si>
  <si>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</si>
  <si>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</si>
  <si>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</si>
  <si>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</si>
  <si>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</si>
  <si>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</si>
  <si>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</si>
  <si>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</si>
  <si>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</si>
  <si>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</si>
  <si>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</si>
  <si>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</si>
  <si>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</si>
  <si>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</si>
  <si>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</si>
  <si>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</si>
  <si>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</si>
  <si>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</si>
  <si>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</si>
  <si>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</si>
  <si>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</si>
  <si>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</si>
  <si>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</si>
  <si>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</si>
  <si>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</si>
  <si>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</si>
  <si>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</si>
  <si>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</si>
  <si>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</si>
  <si>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</si>
  <si>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</si>
  <si>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</si>
  <si>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</si>
  <si>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</si>
  <si>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</si>
  <si>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</si>
  <si>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</si>
  <si>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</si>
  <si>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</si>
  <si>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</si>
  <si>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</si>
  <si>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</si>
  <si>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</si>
  <si>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</si>
  <si>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</si>
  <si>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</si>
  <si>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</si>
  <si>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</si>
  <si>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</si>
  <si>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</si>
  <si>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</si>
  <si>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</si>
  <si>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</si>
  <si>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</si>
  <si>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</si>
  <si>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</si>
  <si>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</si>
  <si>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</si>
  <si>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</si>
  <si>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</si>
  <si>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</si>
  <si>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</si>
  <si>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</si>
  <si>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</si>
  <si>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</si>
  <si>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</si>
  <si>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</si>
  <si>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</si>
  <si>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</si>
  <si>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</si>
  <si>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</si>
  <si>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</si>
  <si>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</si>
  <si>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</si>
  <si>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</si>
  <si>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</si>
  <si>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</si>
  <si>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</si>
  <si>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</si>
  <si>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</si>
  <si>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</si>
  <si>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</si>
  <si>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</si>
  <si>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</si>
  <si>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</si>
  <si>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</si>
  <si>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</si>
  <si>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</si>
  <si>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</si>
  <si>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</si>
  <si>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</si>
  <si>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</si>
  <si>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</si>
  <si>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</si>
  <si>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</si>
  <si>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</si>
  <si>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</si>
  <si>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</si>
  <si>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</si>
  <si>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</si>
  <si>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</si>
  <si>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</si>
  <si>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</si>
  <si>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</si>
  <si>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</si>
  <si>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</si>
  <si>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</si>
  <si>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</si>
  <si>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</si>
  <si>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</si>
  <si>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</si>
  <si>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</si>
  <si>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</si>
  <si>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</si>
  <si>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</si>
  <si>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</si>
  <si>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</si>
  <si>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</si>
  <si>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</si>
  <si>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</si>
  <si>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</si>
  <si>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</si>
  <si>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</si>
  <si>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</si>
  <si>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</si>
  <si>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</si>
  <si>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</si>
  <si>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</si>
  <si>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</si>
  <si>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</si>
  <si>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</si>
  <si>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</si>
  <si>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</si>
  <si>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</si>
  <si>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</si>
  <si>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</si>
  <si>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</si>
  <si>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</si>
  <si>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</si>
  <si>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</si>
  <si>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</si>
  <si>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</si>
  <si>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</si>
  <si>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</si>
  <si>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</si>
  <si>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</si>
  <si>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</si>
  <si>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</si>
  <si>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</si>
  <si>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</si>
  <si>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</si>
  <si>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</si>
  <si>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</si>
  <si>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</si>
  <si>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</si>
  <si>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</si>
  <si>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</si>
  <si>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</si>
  <si>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</si>
  <si>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</si>
  <si>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</si>
  <si>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</si>
  <si>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</si>
  <si>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</si>
  <si>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</si>
  <si>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</si>
  <si>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</si>
  <si>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</si>
  <si>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</si>
  <si>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</si>
  <si>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</si>
  <si>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</si>
  <si>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</si>
  <si>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</si>
  <si>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</si>
  <si>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</si>
  <si>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</si>
  <si>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</si>
  <si>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</si>
  <si>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</si>
  <si>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</si>
  <si>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</si>
  <si>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</si>
  <si>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</si>
  <si>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</si>
  <si>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</si>
  <si>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</si>
  <si>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</si>
  <si>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</si>
  <si>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</si>
  <si>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</si>
  <si>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</si>
  <si>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</si>
  <si>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</si>
  <si>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</si>
  <si>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</si>
  <si>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</si>
  <si>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</si>
  <si>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</si>
  <si>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</si>
  <si>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</si>
  <si>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</si>
  <si>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</si>
  <si>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</si>
  <si>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</si>
  <si>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</si>
  <si>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</si>
  <si>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</si>
  <si>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</si>
  <si>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</si>
  <si>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</si>
  <si>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</si>
  <si>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</si>
  <si>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</si>
  <si>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</si>
  <si>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</si>
  <si>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</si>
  <si>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</si>
  <si>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</si>
  <si>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</si>
  <si>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</si>
  <si>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</si>
  <si>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</si>
  <si>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</si>
  <si>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</si>
  <si>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</si>
  <si>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</si>
  <si>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</si>
  <si>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</si>
  <si>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</si>
  <si>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</si>
  <si>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</si>
  <si>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</si>
  <si>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</si>
  <si>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</si>
  <si>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</si>
  <si>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</si>
  <si>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</si>
  <si>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</si>
  <si>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</si>
  <si>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</si>
  <si>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</si>
  <si>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</si>
  <si>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</si>
  <si>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</si>
  <si>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</si>
  <si>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</si>
  <si>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</si>
  <si>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</si>
  <si>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</si>
  <si>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</si>
  <si>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</si>
  <si>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</si>
  <si>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</si>
  <si>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</si>
  <si>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</si>
  <si>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</si>
  <si>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</si>
  <si>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</si>
  <si>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</si>
  <si>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</si>
  <si>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</si>
  <si>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</si>
  <si>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</si>
  <si>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</si>
  <si>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</si>
  <si>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</si>
  <si>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</si>
  <si>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</si>
  <si>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</si>
  <si>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</si>
  <si>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</si>
  <si>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</si>
  <si>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</si>
  <si>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</si>
  <si>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</si>
  <si>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</si>
  <si>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</si>
  <si>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</si>
  <si>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</si>
  <si>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</si>
  <si>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</si>
  <si>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</si>
  <si>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</si>
  <si>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</si>
  <si>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</si>
  <si>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</si>
  <si>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</si>
  <si>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</si>
  <si>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</si>
  <si>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</si>
  <si>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</si>
  <si>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</si>
  <si>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</si>
  <si>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</si>
  <si>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</si>
  <si>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</si>
  <si>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</si>
  <si>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</si>
  <si>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</si>
  <si>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</si>
  <si>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</si>
  <si>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</si>
  <si>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</si>
  <si>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</si>
  <si>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</si>
  <si>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</si>
  <si>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</si>
  <si>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</si>
  <si>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</si>
  <si>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</si>
  <si>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</si>
  <si>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</si>
  <si>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</si>
  <si>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</si>
  <si>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</si>
  <si>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</si>
  <si>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</si>
  <si>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</si>
  <si>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</si>
  <si>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</si>
  <si>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</si>
  <si>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</si>
  <si>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</si>
  <si>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</si>
  <si>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</si>
  <si>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</si>
  <si>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</si>
  <si>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</si>
  <si>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</si>
  <si>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</si>
  <si>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</si>
  <si>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</si>
  <si>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</si>
  <si>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</si>
  <si>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</si>
  <si>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</si>
  <si>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</si>
  <si>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</si>
  <si>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</si>
  <si>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</si>
  <si>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</si>
  <si>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</si>
  <si>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</si>
  <si>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</si>
  <si>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</si>
  <si>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</si>
  <si>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</si>
  <si>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</si>
  <si>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</si>
  <si>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</si>
  <si>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</si>
  <si>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</si>
  <si>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</si>
  <si>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</si>
  <si>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</si>
  <si>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</si>
  <si>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</si>
  <si>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</si>
  <si>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</si>
  <si>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</si>
  <si>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</si>
  <si>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</si>
  <si>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</si>
  <si>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</si>
  <si>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</si>
  <si>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</si>
  <si>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</si>
  <si>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</si>
  <si>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</si>
  <si>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</si>
  <si>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</si>
  <si>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</si>
  <si>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</si>
  <si>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</si>
  <si>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</si>
  <si>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</si>
  <si>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</si>
  <si>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</si>
  <si>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</si>
  <si>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</si>
  <si>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</si>
  <si>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</si>
  <si>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</si>
  <si>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</si>
  <si>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</si>
  <si>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</si>
  <si>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</si>
  <si>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</si>
  <si>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</si>
  <si>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</si>
  <si>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</si>
  <si>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</si>
  <si>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</si>
  <si>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</si>
  <si>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</si>
  <si>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</si>
  <si>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</si>
  <si>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</si>
  <si>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</si>
  <si>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</si>
  <si>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</si>
  <si>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</si>
  <si>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</si>
  <si>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</si>
  <si>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</si>
  <si>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</si>
  <si>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</si>
  <si>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</si>
  <si>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</si>
  <si>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</si>
  <si>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</si>
  <si>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</si>
  <si>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</si>
  <si>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</si>
  <si>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</si>
  <si>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</si>
  <si>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</si>
  <si>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</si>
  <si>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</si>
  <si>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</si>
  <si>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</si>
  <si>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</si>
  <si>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</si>
  <si>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</si>
  <si>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</si>
  <si>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</si>
  <si>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</si>
  <si>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</si>
  <si>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</si>
  <si>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</si>
  <si>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</si>
  <si>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</si>
  <si>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</si>
  <si>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</si>
  <si>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</si>
  <si>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</si>
  <si>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</si>
  <si>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</si>
  <si>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</si>
  <si>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</si>
  <si>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</si>
  <si>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</si>
  <si>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</si>
  <si>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</si>
  <si>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</si>
  <si>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</si>
  <si>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</si>
  <si>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</si>
  <si>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</si>
  <si>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</si>
  <si>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</si>
  <si>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</si>
  <si>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</si>
  <si>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</si>
  <si>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</si>
  <si>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</si>
  <si>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</si>
  <si>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</si>
  <si>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</si>
  <si>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</si>
  <si>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</si>
  <si>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</si>
  <si>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</si>
  <si>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</si>
  <si>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</si>
  <si>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</si>
  <si>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</si>
  <si>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</si>
  <si>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</si>
  <si>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</si>
  <si>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</si>
  <si>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</si>
  <si>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</si>
  <si>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</si>
  <si>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</si>
  <si>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</si>
  <si>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</si>
  <si>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</si>
  <si>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</si>
  <si>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</si>
  <si>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</si>
  <si>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</si>
  <si>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</si>
  <si>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</si>
  <si>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</si>
  <si>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</si>
  <si>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</si>
  <si>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</si>
  <si>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</si>
  <si>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</si>
  <si>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</si>
  <si>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</si>
  <si>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</si>
  <si>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</si>
  <si>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</si>
  <si>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</si>
  <si>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</si>
  <si>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</si>
  <si>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</si>
  <si>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</si>
  <si>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</si>
  <si>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</si>
  <si>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</si>
  <si>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</si>
  <si>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</si>
  <si>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</si>
  <si>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</si>
  <si>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</si>
  <si>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</si>
  <si>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</si>
  <si>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</si>
  <si>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</si>
  <si>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</si>
  <si>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</si>
  <si>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</si>
  <si>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</si>
  <si>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</si>
  <si>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</si>
  <si>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</si>
  <si>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</si>
  <si>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</si>
  <si>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</si>
  <si>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</si>
  <si>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</si>
  <si>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</si>
  <si>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</si>
  <si>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</si>
  <si>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</si>
  <si>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</si>
  <si>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</si>
  <si>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</si>
  <si>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</si>
  <si>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</si>
  <si>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</si>
  <si>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</si>
  <si>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</si>
  <si>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</si>
  <si>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</si>
  <si>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</si>
  <si>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</si>
  <si>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</si>
  <si>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</si>
  <si>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</si>
  <si>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</si>
  <si>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</si>
  <si>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</si>
  <si>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</si>
  <si>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</si>
  <si>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</si>
  <si>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</si>
  <si>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</si>
  <si>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</si>
  <si>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</si>
  <si>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</si>
  <si>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</si>
  <si>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</si>
  <si>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</si>
  <si>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</si>
  <si>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</si>
  <si>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</si>
  <si>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</si>
  <si>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</si>
  <si>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</si>
  <si>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</si>
  <si>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</si>
  <si>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</si>
  <si>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</si>
  <si>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</si>
  <si>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</si>
  <si>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</si>
  <si>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</si>
  <si>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</si>
  <si>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</si>
  <si>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</si>
  <si>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</si>
  <si>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</si>
  <si>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</si>
  <si>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</si>
  <si>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</si>
  <si>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</si>
  <si>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</si>
  <si>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</si>
  <si>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</si>
  <si>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</si>
  <si>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</si>
  <si>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</si>
  <si>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</si>
  <si>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</si>
  <si>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</si>
  <si>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</si>
  <si>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</si>
  <si>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</si>
  <si>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</si>
  <si>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</si>
  <si>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</si>
  <si>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</si>
  <si>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</si>
  <si>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</si>
  <si>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</si>
  <si>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</si>
  <si>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</si>
  <si>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</si>
  <si>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</si>
  <si>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</si>
  <si>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</si>
  <si>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</si>
  <si>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</si>
  <si>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</si>
  <si>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</si>
  <si>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</si>
  <si>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</si>
  <si>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</si>
  <si>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</si>
  <si>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</si>
  <si>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</si>
  <si>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</si>
  <si>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</si>
  <si>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</si>
  <si>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</si>
  <si>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</si>
  <si>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</si>
  <si>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</si>
  <si>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</si>
  <si>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</si>
  <si>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</si>
  <si>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</si>
  <si>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</si>
  <si>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</si>
  <si>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</si>
  <si>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</si>
  <si>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</si>
  <si>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</si>
  <si>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</si>
  <si>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</si>
  <si>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</si>
  <si>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</si>
  <si>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</si>
  <si>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</si>
  <si>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</si>
  <si>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</si>
  <si>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</si>
  <si>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</si>
  <si>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</si>
  <si>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</si>
  <si>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</si>
  <si>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</si>
  <si>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</si>
  <si>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</si>
  <si>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</si>
  <si>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</si>
  <si>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</si>
  <si>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</si>
  <si>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</si>
  <si>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</si>
  <si>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</si>
  <si>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</si>
  <si>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</si>
  <si>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</si>
  <si>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</si>
  <si>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</si>
  <si>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</si>
  <si>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</si>
  <si>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</si>
  <si>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</si>
  <si>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</si>
  <si>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</si>
  <si>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</si>
  <si>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</si>
  <si>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</si>
  <si>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</si>
  <si>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</si>
  <si>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</si>
  <si>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</si>
  <si>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</si>
  <si>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</si>
  <si>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</si>
  <si>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</si>
  <si>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</si>
  <si>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</si>
  <si>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</si>
  <si>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</si>
  <si>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</si>
  <si>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</si>
  <si>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</si>
  <si>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</si>
  <si>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</si>
  <si>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</si>
  <si>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</si>
  <si>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</si>
  <si>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</si>
  <si>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</si>
  <si>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</si>
  <si>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</si>
  <si>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</si>
  <si>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</si>
  <si>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</si>
  <si>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</si>
  <si>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</si>
  <si>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</si>
  <si>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</si>
  <si>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</si>
  <si>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</si>
  <si>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</si>
  <si>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</si>
  <si>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</si>
  <si>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</si>
  <si>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</si>
  <si>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</si>
  <si>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</si>
  <si>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</si>
  <si>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</si>
  <si>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</si>
  <si>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</si>
  <si>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</si>
  <si>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</si>
  <si>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</si>
  <si>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</si>
  <si>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</si>
  <si>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</si>
  <si>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</si>
  <si>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</si>
  <si>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</si>
  <si>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</si>
  <si>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</si>
  <si>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</si>
  <si>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</si>
  <si>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</si>
  <si>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</si>
  <si>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</si>
  <si>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</si>
  <si>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</si>
  <si>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</si>
  <si>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</si>
  <si>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</si>
  <si>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</si>
  <si>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</si>
  <si>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</si>
  <si>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</si>
  <si>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</si>
  <si>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</si>
  <si>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</si>
  <si>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</si>
  <si>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</si>
  <si>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</si>
  <si>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</si>
  <si>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</si>
  <si>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</si>
  <si>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</si>
  <si>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</si>
  <si>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</si>
  <si>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</si>
  <si>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</si>
  <si>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</si>
  <si>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</si>
  <si>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</si>
  <si>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</si>
  <si>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</si>
  <si>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</si>
  <si>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</si>
  <si>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</si>
  <si>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</si>
  <si>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</si>
  <si>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</si>
  <si>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</si>
  <si>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</si>
  <si>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</si>
  <si>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</si>
  <si>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</si>
  <si>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</si>
  <si>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</si>
  <si>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</si>
  <si>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</si>
  <si>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</si>
  <si>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</si>
  <si>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</si>
  <si>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</si>
  <si>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</si>
  <si>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</si>
  <si>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</si>
  <si>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</si>
  <si>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</si>
  <si>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</si>
  <si>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</si>
  <si>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</si>
  <si>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</si>
  <si>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</si>
  <si>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</si>
  <si>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</si>
  <si>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</si>
  <si>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</si>
  <si>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</si>
  <si>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</si>
  <si>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</si>
  <si>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</si>
  <si>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</si>
  <si>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</si>
  <si>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</si>
  <si>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</si>
  <si>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</si>
  <si>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</si>
  <si>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</si>
  <si>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</si>
  <si>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</si>
  <si>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</si>
  <si>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</si>
  <si>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</si>
  <si>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</si>
  <si>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</si>
  <si>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</si>
  <si>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</si>
  <si>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</si>
  <si>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</si>
  <si>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</si>
  <si>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</si>
  <si>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</si>
  <si>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</si>
  <si>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</si>
  <si>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</si>
  <si>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</si>
  <si>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</si>
  <si>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</si>
  <si>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</si>
  <si>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</si>
  <si>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</si>
  <si>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</si>
  <si>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</si>
  <si>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</si>
  <si>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</si>
  <si>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</si>
  <si>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</si>
  <si>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</si>
  <si>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</si>
  <si>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</si>
  <si>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</si>
  <si>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</si>
  <si>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</si>
  <si>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</si>
  <si>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</si>
  <si>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</si>
  <si>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</si>
  <si>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</si>
  <si>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</si>
  <si>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</si>
  <si>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</si>
  <si>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</si>
  <si>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</si>
  <si>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</si>
  <si>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</si>
  <si>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</si>
  <si>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</si>
  <si>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</si>
  <si>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</si>
  <si>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</si>
  <si>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</si>
  <si>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</si>
  <si>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</si>
  <si>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</si>
  <si>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</si>
  <si>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</si>
  <si>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</si>
  <si>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</si>
  <si>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</si>
  <si>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</si>
  <si>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</si>
  <si>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</si>
  <si>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</si>
  <si>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</si>
  <si>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</si>
  <si>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</si>
  <si>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</si>
  <si>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</si>
  <si>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</si>
  <si>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</si>
  <si>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</si>
  <si>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</si>
  <si>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</si>
  <si>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</si>
  <si>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</si>
  <si>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</si>
  <si>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</si>
  <si>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</si>
  <si>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</si>
  <si>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</si>
  <si>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</si>
  <si>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</si>
  <si>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</si>
  <si>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</si>
  <si>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</si>
  <si>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</si>
  <si>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</si>
  <si>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</si>
  <si>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</si>
  <si>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</si>
  <si>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</si>
  <si>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</si>
  <si>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</si>
  <si>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</si>
  <si>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</si>
  <si>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</si>
  <si>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</si>
  <si>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</si>
  <si>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</si>
  <si>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</si>
  <si>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</si>
  <si>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</si>
  <si>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</si>
  <si>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</si>
  <si>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</si>
  <si>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</si>
  <si>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</si>
  <si>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</si>
  <si>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</si>
  <si>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</si>
  <si>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</si>
  <si>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</si>
  <si>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</si>
  <si>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</si>
  <si>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</si>
  <si>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</si>
  <si>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</si>
  <si>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</si>
  <si>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</si>
  <si>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</si>
  <si>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</si>
  <si>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</si>
  <si>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</si>
  <si>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</si>
  <si>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</si>
  <si>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</si>
  <si>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</si>
  <si>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</si>
  <si>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</si>
  <si>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</si>
  <si>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</si>
  <si>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</si>
  <si>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</si>
  <si>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</si>
  <si>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</si>
  <si>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</si>
  <si>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</si>
  <si>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</si>
  <si>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</si>
  <si>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</si>
  <si>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</si>
  <si>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</si>
  <si>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</si>
  <si>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</si>
  <si>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</si>
  <si>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</si>
  <si>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</si>
  <si>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</si>
  <si>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</si>
  <si>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</si>
  <si>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</si>
  <si>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</si>
  <si>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</si>
  <si>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</si>
  <si>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</si>
  <si>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</si>
  <si>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</si>
  <si>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</si>
  <si>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</si>
  <si>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</si>
  <si>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</si>
  <si>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</si>
  <si>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</si>
  <si>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</si>
  <si>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</si>
  <si>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</si>
  <si>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</si>
  <si>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</si>
  <si>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</si>
  <si>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</si>
  <si>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</si>
  <si>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</si>
  <si>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</si>
  <si>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</si>
  <si>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</si>
  <si>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</si>
  <si>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</si>
  <si>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</si>
  <si>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</si>
  <si>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</si>
  <si>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</si>
  <si>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</si>
  <si>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</si>
  <si>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</si>
  <si>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</si>
  <si>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</si>
  <si>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</si>
  <si>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</si>
  <si>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</si>
  <si>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</si>
  <si>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</si>
  <si>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</si>
  <si>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</si>
  <si>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</si>
  <si>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</si>
  <si>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</si>
  <si>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</si>
  <si>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</si>
  <si>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</si>
  <si>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</si>
  <si>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</si>
  <si>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</si>
  <si>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</si>
  <si>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</si>
  <si>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</si>
  <si>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</si>
  <si>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</si>
  <si>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</si>
  <si>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</si>
  <si>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</si>
  <si>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</si>
  <si>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</si>
  <si>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</si>
  <si>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</si>
  <si>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</si>
  <si>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</si>
  <si>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</si>
  <si>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</si>
  <si>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</si>
  <si>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</si>
  <si>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</si>
  <si>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</si>
  <si>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</si>
  <si>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</si>
  <si>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</si>
  <si>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</si>
  <si>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</si>
  <si>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</si>
  <si>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</si>
  <si>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</si>
  <si>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</si>
  <si>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</si>
  <si>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</si>
  <si>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</si>
  <si>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</si>
  <si>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</si>
  <si>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</si>
  <si>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</si>
  <si>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</si>
  <si>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</si>
  <si>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</si>
  <si>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</si>
  <si>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</si>
  <si>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</si>
  <si>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</si>
  <si>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</si>
  <si>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</si>
  <si>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</si>
  <si>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</si>
  <si>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</si>
  <si>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</si>
  <si>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</si>
  <si>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</si>
  <si>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</si>
  <si>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</si>
  <si>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</si>
  <si>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</si>
  <si>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</si>
  <si>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</si>
  <si>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</si>
  <si>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</si>
  <si>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</si>
  <si>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</si>
  <si>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</si>
  <si>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</si>
  <si>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</si>
  <si>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</si>
  <si>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</si>
  <si>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</si>
  <si>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</si>
  <si>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</si>
  <si>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</si>
  <si>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</si>
  <si>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</si>
  <si>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</si>
  <si>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</si>
  <si>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</si>
  <si>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</si>
  <si>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</si>
  <si>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</si>
  <si>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</si>
  <si>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</si>
  <si>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</si>
  <si>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</si>
  <si>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</si>
  <si>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</si>
  <si>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</si>
  <si>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</si>
  <si>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</si>
  <si>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</si>
  <si>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</si>
  <si>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</si>
  <si>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</si>
  <si>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</si>
  <si>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</si>
  <si>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</si>
  <si>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</si>
  <si>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</si>
  <si>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</si>
  <si>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</si>
  <si>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</si>
  <si>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</si>
  <si>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</si>
  <si>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</si>
  <si>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</si>
  <si>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</si>
  <si>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</si>
  <si>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</si>
  <si>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</si>
  <si>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</si>
  <si>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</si>
  <si>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</si>
  <si>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</si>
  <si>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</si>
  <si>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</si>
  <si>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</si>
  <si>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</si>
  <si>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</si>
  <si>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</si>
  <si>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</si>
  <si>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</si>
  <si>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</si>
  <si>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</si>
  <si>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</si>
  <si>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</si>
  <si>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</si>
  <si>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</si>
  <si>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</si>
  <si>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</si>
  <si>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</si>
  <si>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</si>
  <si>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</si>
  <si>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</si>
  <si>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</si>
  <si>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</si>
  <si>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</si>
  <si>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</si>
  <si>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</si>
  <si>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</si>
  <si>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</si>
  <si>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</si>
  <si>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</si>
  <si>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</si>
  <si>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</si>
  <si>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</si>
  <si>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</si>
  <si>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</si>
  <si>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</si>
  <si>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</si>
  <si>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</si>
  <si>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</si>
  <si>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</si>
  <si>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</si>
  <si>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</si>
  <si>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</si>
  <si>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</si>
  <si>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</si>
  <si>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</si>
  <si>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</si>
  <si>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</si>
  <si>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</si>
  <si>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</si>
  <si>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</si>
  <si>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</si>
  <si>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</si>
  <si>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</si>
  <si>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</si>
  <si>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</si>
  <si>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</si>
  <si>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</si>
  <si>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</si>
  <si>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</si>
  <si>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</si>
  <si>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</si>
  <si>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</si>
  <si>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</si>
  <si>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</si>
  <si>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</si>
  <si>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</si>
  <si>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</si>
  <si>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</si>
  <si>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</si>
  <si>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</si>
  <si>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</si>
  <si>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</si>
  <si>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</si>
  <si>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</si>
  <si>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</si>
  <si>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</si>
  <si>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</si>
  <si>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</si>
  <si>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</si>
  <si>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</si>
  <si>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</si>
  <si>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</si>
  <si>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</si>
  <si>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</si>
  <si>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</si>
  <si>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</si>
  <si>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</si>
  <si>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</si>
  <si>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</si>
  <si>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</si>
  <si>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</si>
  <si>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</si>
  <si>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</si>
  <si>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</si>
  <si>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</si>
  <si>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</si>
  <si>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</si>
  <si>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</si>
  <si>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</si>
  <si>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</si>
  <si>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</si>
  <si>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</si>
  <si>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</si>
  <si>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</si>
  <si>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</si>
  <si>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</si>
  <si>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</si>
  <si>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</si>
  <si>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</si>
  <si>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</si>
  <si>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</si>
  <si>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</si>
  <si>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</si>
  <si>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</si>
  <si>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</si>
  <si>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</si>
  <si>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</si>
  <si>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</si>
  <si>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</si>
  <si>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</si>
  <si>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</si>
  <si>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</si>
  <si>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</si>
  <si>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</si>
  <si>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</si>
  <si>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</si>
  <si>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</si>
  <si>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</si>
  <si>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</si>
  <si>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</si>
  <si>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</si>
  <si>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</si>
  <si>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</si>
  <si>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</si>
  <si>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</si>
  <si>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</si>
  <si>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</si>
  <si>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</si>
  <si>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</si>
  <si>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</si>
  <si>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</si>
  <si>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</si>
  <si>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</si>
  <si>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</si>
  <si>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</si>
  <si>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</si>
  <si>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</si>
  <si>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</si>
  <si>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</si>
  <si>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</si>
  <si>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</si>
  <si>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</si>
  <si>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</si>
  <si>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</si>
  <si>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</si>
  <si>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</si>
  <si>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</si>
  <si>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</si>
  <si>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</si>
  <si>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</si>
  <si>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</si>
  <si>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</si>
  <si>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</si>
  <si>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</si>
  <si>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</si>
  <si>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</si>
  <si>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</si>
  <si>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</si>
  <si>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</si>
  <si>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</si>
  <si>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</si>
  <si>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</si>
  <si>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</si>
  <si>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</si>
  <si>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</si>
  <si>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</si>
  <si>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</si>
  <si>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</si>
  <si>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</si>
  <si>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</si>
  <si>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</si>
  <si>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</si>
  <si>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</si>
  <si>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</si>
  <si>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</si>
  <si>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</si>
  <si>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</si>
  <si>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</si>
  <si>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</si>
  <si>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</si>
  <si>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</si>
  <si>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</si>
  <si>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</si>
  <si>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</si>
  <si>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</si>
  <si>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</si>
  <si>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</si>
  <si>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</si>
  <si>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</si>
  <si>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</si>
  <si>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</si>
  <si>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</si>
  <si>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</si>
  <si>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</si>
  <si>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</si>
  <si>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</si>
  <si>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</si>
  <si>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</si>
  <si>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</si>
  <si>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</si>
  <si>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</si>
  <si>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</si>
  <si>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</si>
  <si>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</si>
  <si>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</si>
  <si>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</si>
  <si>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</si>
  <si>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</si>
  <si>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</si>
  <si>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</si>
  <si>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</si>
  <si>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</si>
  <si>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</si>
  <si>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</si>
  <si>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</si>
  <si>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</si>
  <si>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</si>
  <si>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</si>
  <si>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</si>
  <si>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</si>
  <si>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</si>
  <si>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</si>
  <si>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</si>
  <si>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</si>
  <si>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</si>
  <si>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</si>
  <si>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</si>
  <si>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</si>
  <si>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</si>
  <si>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</si>
  <si>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</si>
  <si>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</si>
  <si>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</si>
  <si>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</si>
  <si>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</si>
  <si>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</si>
  <si>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</si>
  <si>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</si>
  <si>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</si>
  <si>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</si>
  <si>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</si>
  <si>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</si>
  <si>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</si>
  <si>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</si>
  <si>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</si>
  <si>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</si>
  <si>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</si>
  <si>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</si>
  <si>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</si>
  <si>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</si>
  <si>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</si>
  <si>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</si>
  <si>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</si>
  <si>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</si>
  <si>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</si>
  <si>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</si>
  <si>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</si>
  <si>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</si>
  <si>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</si>
  <si>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</si>
  <si>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</si>
  <si>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</si>
  <si>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</si>
  <si>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</si>
  <si>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</si>
  <si>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</si>
  <si>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</si>
  <si>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</si>
  <si>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</si>
  <si>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</si>
  <si>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</si>
  <si>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</si>
  <si>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</si>
  <si>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</si>
  <si>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</si>
  <si>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</si>
  <si>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</si>
  <si>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</si>
  <si>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</si>
  <si>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</si>
  <si>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</si>
  <si>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</si>
  <si>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</si>
  <si>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</si>
  <si>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</si>
  <si>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</si>
  <si>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</si>
  <si>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</si>
  <si>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</si>
  <si>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</si>
  <si>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</si>
  <si>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</si>
  <si>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</si>
  <si>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</si>
  <si>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</si>
  <si>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</si>
  <si>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</si>
  <si>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</si>
  <si>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</si>
  <si>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</si>
  <si>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</si>
  <si>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</si>
  <si>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</si>
  <si>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</si>
  <si>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</si>
  <si>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</si>
  <si>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</si>
  <si>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</si>
  <si>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</si>
  <si>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</si>
  <si>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</si>
  <si>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</si>
  <si>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</si>
  <si>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</si>
  <si>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</si>
  <si>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</si>
  <si>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</si>
  <si>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</si>
  <si>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</si>
  <si>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</si>
  <si>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</si>
  <si>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</si>
  <si>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</si>
  <si>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</si>
  <si>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</si>
  <si>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</si>
  <si>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</si>
  <si>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</si>
  <si>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</si>
  <si>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</si>
  <si>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</si>
  <si>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</si>
  <si>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</si>
  <si>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</si>
  <si>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</si>
  <si>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</si>
  <si>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</si>
  <si>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</si>
  <si>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</si>
  <si>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</si>
  <si>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</si>
  <si>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</si>
  <si>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</si>
  <si>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</si>
  <si>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</si>
  <si>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</si>
  <si>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</si>
  <si>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</si>
  <si>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</si>
  <si>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</si>
  <si>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</si>
  <si>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</si>
  <si>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</si>
  <si>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</si>
  <si>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</si>
  <si>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</si>
  <si>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</si>
  <si>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</si>
  <si>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</si>
  <si>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</si>
  <si>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</si>
  <si>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</si>
  <si>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</si>
  <si>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</si>
  <si>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</si>
  <si>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</si>
  <si>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</si>
  <si>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</si>
  <si>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</si>
  <si>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</si>
  <si>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</si>
  <si>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</si>
  <si>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</si>
  <si>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</si>
  <si>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</si>
  <si>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</si>
  <si>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</si>
  <si>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</si>
  <si>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</si>
  <si>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</si>
  <si>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</si>
  <si>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</si>
  <si>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</si>
  <si>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</si>
  <si>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</si>
  <si>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</si>
  <si>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</si>
  <si>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</si>
  <si>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</si>
  <si>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</si>
  <si>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</si>
  <si>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</si>
  <si>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</si>
  <si>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</si>
  <si>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</si>
  <si>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</si>
  <si>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</si>
  <si>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</si>
  <si>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</si>
  <si>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</si>
  <si>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</si>
  <si>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</si>
  <si>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</si>
  <si>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</si>
  <si>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</si>
  <si>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</si>
  <si>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</si>
  <si>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</si>
  <si>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</si>
  <si>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</si>
  <si>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</si>
  <si>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</si>
  <si>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</si>
  <si>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</si>
  <si>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</si>
  <si>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</si>
  <si>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</si>
  <si>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</si>
  <si>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</si>
  <si>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</si>
  <si>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</si>
  <si>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</si>
  <si>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</si>
  <si>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</si>
  <si>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</si>
  <si>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</si>
  <si>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</si>
  <si>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</si>
  <si>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</si>
  <si>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</si>
  <si>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</si>
  <si>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</si>
  <si>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</si>
  <si>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</si>
  <si>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</si>
  <si>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</si>
  <si>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</si>
  <si>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</si>
  <si>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</si>
  <si>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</si>
  <si>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</si>
  <si>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</si>
  <si>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</si>
  <si>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</si>
  <si>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</si>
  <si>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</si>
  <si>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</si>
  <si>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</si>
  <si>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</si>
  <si>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</si>
  <si>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</si>
  <si>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</si>
  <si>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</si>
  <si>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</si>
  <si>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</si>
  <si>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</si>
  <si>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</si>
  <si>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</si>
  <si>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</si>
  <si>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</si>
  <si>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</si>
  <si>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</si>
  <si>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</si>
  <si>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</si>
  <si>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</si>
  <si>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</si>
  <si>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</si>
  <si>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</si>
  <si>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</si>
  <si>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</si>
  <si>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</si>
  <si>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</si>
  <si>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</si>
  <si>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</si>
  <si>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</si>
  <si>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</si>
  <si>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</si>
  <si>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</si>
  <si>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</si>
  <si>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</si>
  <si>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</si>
  <si>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</si>
  <si>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</si>
  <si>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</si>
  <si>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</si>
  <si>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</si>
  <si>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</si>
  <si>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</si>
  <si>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</si>
  <si>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</si>
  <si>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</si>
  <si>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</si>
  <si>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</si>
  <si>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</si>
  <si>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</si>
  <si>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</si>
  <si>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</si>
  <si>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</si>
  <si>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</si>
  <si>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</si>
  <si>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</si>
  <si>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</si>
  <si>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</si>
  <si>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</si>
  <si>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</si>
  <si>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</si>
  <si>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</si>
  <si>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</si>
  <si>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</si>
  <si>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</si>
  <si>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</si>
  <si>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</si>
  <si>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</si>
  <si>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</si>
  <si>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</si>
  <si>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</si>
  <si>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</si>
  <si>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</si>
  <si>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</si>
  <si>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</si>
  <si>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</si>
  <si>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</si>
  <si>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</si>
  <si>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</si>
  <si>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</si>
  <si>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</si>
  <si>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</si>
  <si>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</si>
  <si>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</si>
  <si>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</si>
  <si>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</si>
  <si>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</si>
  <si>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</si>
  <si>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</si>
  <si>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</si>
  <si>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</si>
  <si>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</si>
  <si>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</si>
  <si>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</si>
  <si>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</si>
  <si>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</si>
  <si>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</si>
  <si>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</si>
  <si>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</si>
  <si>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</si>
  <si>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</si>
  <si>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</si>
  <si>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</si>
  <si>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</si>
  <si>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</si>
  <si>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</si>
  <si>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</si>
  <si>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</si>
  <si>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</si>
  <si>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</si>
  <si>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</si>
  <si>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</si>
  <si>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</si>
  <si>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</si>
  <si>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</si>
  <si>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</si>
  <si>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</si>
  <si>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</si>
  <si>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</si>
  <si>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</si>
  <si>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</si>
  <si>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</si>
  <si>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</si>
  <si>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</si>
  <si>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</si>
  <si>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</si>
  <si>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</si>
  <si>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</si>
  <si>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</si>
  <si>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</si>
  <si>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</si>
  <si>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</si>
  <si>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</si>
  <si>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</si>
  <si>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</si>
  <si>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</si>
  <si>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</si>
  <si>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</si>
  <si>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</si>
  <si>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</si>
  <si>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</si>
  <si>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</si>
  <si>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</si>
  <si>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</si>
  <si>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</si>
  <si>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</si>
  <si>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</si>
  <si>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</si>
  <si>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</si>
  <si>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</si>
  <si>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</si>
  <si>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</si>
  <si>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</si>
  <si>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</si>
  <si>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</si>
  <si>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</si>
  <si>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</si>
  <si>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</si>
  <si>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</si>
  <si>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</si>
  <si>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</si>
  <si>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</si>
  <si>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</si>
  <si>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</si>
  <si>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</si>
  <si>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</si>
  <si>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</si>
  <si>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</si>
  <si>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</si>
  <si>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</si>
  <si>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</si>
  <si>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</si>
  <si>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</si>
  <si>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</si>
  <si>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</si>
  <si>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</si>
  <si>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</si>
  <si>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</si>
  <si>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</si>
  <si>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</si>
  <si>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</si>
  <si>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</si>
  <si>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</si>
  <si>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</si>
  <si>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</si>
  <si>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</si>
  <si>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</si>
  <si>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</si>
  <si>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</si>
  <si>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</si>
  <si>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</si>
  <si>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</si>
  <si>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</si>
  <si>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</si>
  <si>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</si>
  <si>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</si>
  <si>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</si>
  <si>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</si>
  <si>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</si>
  <si>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</si>
  <si>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</si>
  <si>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</si>
  <si>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</si>
  <si>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</si>
  <si>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</si>
  <si>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</si>
  <si>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</si>
  <si>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</si>
  <si>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</si>
  <si>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</si>
  <si>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</si>
  <si>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</si>
  <si>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</si>
  <si>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</si>
  <si>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</si>
  <si>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</si>
  <si>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</si>
  <si>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</si>
  <si>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</si>
  <si>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</si>
  <si>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</si>
  <si>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</si>
  <si>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</si>
  <si>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</si>
  <si>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</si>
  <si>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</si>
  <si>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</si>
  <si>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</si>
  <si>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</si>
  <si>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</si>
  <si>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</si>
  <si>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</si>
  <si>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</si>
  <si>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</si>
  <si>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</si>
  <si>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</si>
  <si>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</si>
  <si>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</si>
  <si>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</si>
  <si>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</si>
  <si>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</si>
  <si>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</si>
  <si>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</si>
  <si>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</si>
  <si>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</si>
  <si>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</si>
  <si>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</si>
  <si>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</si>
  <si>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</si>
  <si>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</si>
  <si>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</si>
  <si>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</si>
  <si>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</si>
  <si>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</si>
  <si>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</si>
  <si>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</si>
  <si>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</si>
  <si>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</si>
  <si>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</si>
  <si>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</si>
  <si>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</si>
  <si>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</si>
  <si>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</si>
  <si>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</si>
  <si>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</si>
  <si>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</si>
  <si>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</si>
  <si>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</si>
  <si>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</si>
  <si>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</si>
  <si>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</si>
  <si>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</si>
  <si>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</si>
  <si>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</si>
  <si>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</si>
  <si>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</si>
  <si>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</si>
  <si>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</si>
  <si>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</si>
  <si>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</si>
  <si>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</si>
  <si>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</si>
  <si>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</si>
  <si>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</si>
  <si>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</si>
  <si>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</si>
  <si>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</si>
  <si>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</si>
  <si>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</si>
  <si>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</si>
  <si>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</si>
  <si>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</si>
  <si>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</si>
  <si>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</si>
  <si>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</si>
  <si>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</si>
  <si>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</si>
  <si>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</si>
  <si>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</si>
  <si>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</si>
  <si>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</si>
  <si>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</si>
  <si>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</si>
  <si>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</si>
  <si>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</si>
  <si>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</si>
  <si>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</si>
  <si>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</si>
  <si>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</si>
  <si>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</si>
  <si>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</si>
  <si>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</si>
  <si>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</si>
  <si>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</si>
  <si>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</si>
  <si>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</si>
  <si>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</si>
  <si>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</si>
  <si>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</si>
  <si>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</si>
  <si>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</si>
  <si>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</si>
  <si>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</si>
  <si>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</si>
  <si>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</si>
  <si>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</si>
  <si>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</si>
  <si>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</si>
  <si>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</si>
  <si>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</si>
  <si>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</si>
  <si>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</si>
  <si>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</si>
  <si>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</si>
  <si>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</si>
  <si>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</si>
  <si>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</si>
  <si>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</si>
  <si>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</si>
  <si>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</si>
  <si>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</si>
  <si>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</si>
  <si>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</si>
  <si>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</si>
  <si>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</si>
  <si>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</si>
  <si>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</si>
  <si>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</si>
  <si>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</si>
  <si>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</si>
  <si>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</si>
  <si>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</si>
  <si>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</si>
  <si>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</si>
  <si>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</si>
  <si>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</si>
  <si>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</si>
  <si>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</si>
  <si>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</si>
  <si>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</si>
  <si>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</si>
  <si>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</si>
  <si>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</si>
  <si>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</si>
  <si>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</si>
  <si>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</si>
  <si>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</si>
  <si>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</si>
  <si>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</si>
  <si>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</si>
  <si>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</si>
  <si>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</si>
  <si>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</si>
  <si>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</si>
  <si>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</si>
  <si>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</si>
  <si>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</si>
  <si>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</si>
  <si>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</si>
  <si>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</si>
  <si>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</si>
  <si>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</si>
  <si>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</si>
  <si>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</si>
  <si>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</si>
  <si>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</si>
  <si>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</si>
  <si>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</si>
  <si>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</si>
  <si>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</si>
  <si>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</si>
  <si>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</si>
  <si>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</si>
  <si>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</si>
  <si>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</si>
  <si>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</si>
  <si>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</si>
  <si>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</si>
  <si>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</si>
  <si>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</si>
  <si>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</si>
  <si>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</si>
  <si>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</si>
  <si>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</si>
  <si>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</si>
  <si>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</si>
  <si>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</si>
  <si>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</si>
  <si>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</si>
  <si>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</si>
  <si>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</si>
  <si>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</si>
  <si>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</si>
  <si>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</si>
  <si>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</si>
  <si>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</si>
  <si>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</si>
  <si>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</si>
  <si>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</si>
  <si>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</si>
  <si>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</si>
  <si>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</si>
  <si>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</si>
  <si>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</si>
  <si>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</si>
  <si>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</si>
  <si>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</si>
  <si>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</si>
  <si>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</si>
  <si>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</si>
  <si>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</si>
  <si>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</si>
  <si>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</si>
  <si>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</si>
  <si>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</si>
  <si>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</si>
  <si>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</si>
  <si>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</si>
  <si>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</si>
  <si>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</si>
  <si>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</si>
  <si>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</si>
  <si>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</si>
  <si>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</si>
  <si>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</si>
  <si>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</si>
  <si>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</si>
  <si>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</si>
  <si>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</si>
  <si>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</si>
  <si>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</si>
  <si>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</si>
  <si>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</si>
  <si>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</si>
  <si>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</si>
  <si>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</si>
  <si>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</si>
  <si>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</si>
  <si>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</si>
  <si>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</si>
  <si>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</si>
  <si>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</si>
  <si>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</si>
  <si>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</si>
  <si>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</si>
  <si>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</si>
  <si>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</si>
  <si>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</si>
  <si>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</si>
  <si>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</si>
  <si>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</si>
  <si>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</si>
  <si>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</si>
  <si>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</si>
  <si>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</si>
  <si>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</si>
  <si>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</si>
  <si>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</si>
  <si>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</si>
  <si>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</si>
  <si>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</si>
  <si>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</si>
  <si>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</si>
  <si>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</si>
  <si>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</si>
  <si>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</si>
  <si>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</si>
  <si>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</si>
  <si>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</si>
  <si>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</si>
  <si>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</si>
  <si>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</si>
  <si>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</si>
  <si>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</si>
  <si>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</si>
  <si>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</si>
  <si>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</si>
  <si>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</si>
  <si>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</si>
  <si>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</si>
  <si>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</si>
  <si>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</si>
  <si>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</si>
  <si>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</si>
  <si>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</si>
  <si>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</si>
  <si>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</si>
  <si>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</si>
  <si>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</si>
  <si>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</si>
  <si>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</si>
  <si>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</si>
  <si>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</si>
  <si>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</si>
  <si>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</si>
  <si>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</si>
  <si>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</si>
  <si>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</si>
  <si>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</si>
  <si>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</si>
  <si>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</si>
  <si>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</si>
  <si>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</si>
  <si>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</si>
  <si>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</si>
  <si>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</si>
  <si>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</si>
  <si>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</si>
  <si>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</si>
  <si>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</si>
  <si>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</si>
  <si>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</si>
  <si>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</si>
  <si>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</si>
  <si>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</si>
  <si>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</si>
  <si>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</si>
  <si>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</si>
  <si>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</si>
  <si>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</si>
  <si>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</si>
  <si>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</si>
  <si>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</si>
  <si>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</si>
  <si>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</si>
  <si>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</si>
  <si>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</si>
  <si>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</si>
  <si>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</si>
  <si>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</si>
  <si>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</si>
  <si>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</si>
  <si>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</si>
  <si>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</si>
  <si>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</si>
  <si>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</si>
  <si>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</si>
  <si>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</si>
  <si>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</si>
  <si>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</si>
  <si>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</si>
  <si>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</si>
  <si>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</si>
  <si>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</si>
  <si>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</si>
  <si>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</si>
  <si>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</si>
  <si>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</si>
  <si>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</si>
  <si>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</si>
  <si>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</si>
  <si>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</si>
  <si>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</si>
  <si>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</si>
  <si>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</si>
  <si>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</si>
  <si>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</si>
  <si>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</si>
  <si>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</si>
  <si>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</si>
  <si>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</si>
  <si>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</si>
  <si>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</si>
  <si>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</si>
  <si>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</si>
  <si>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</si>
  <si>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</si>
  <si>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</si>
  <si>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</si>
  <si>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</si>
  <si>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</si>
  <si>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</si>
  <si>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</si>
  <si>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</si>
  <si>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</si>
  <si>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</si>
  <si>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</si>
  <si>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</si>
  <si>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</si>
  <si>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</si>
  <si>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</si>
  <si>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</si>
  <si>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</si>
  <si>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</si>
  <si>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</si>
  <si>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</si>
  <si>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</si>
  <si>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</si>
  <si>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</si>
  <si>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</si>
  <si>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</si>
  <si>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</si>
  <si>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</si>
  <si>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</si>
  <si>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</si>
  <si>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</si>
  <si>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</si>
  <si>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</si>
  <si>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</si>
  <si>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</si>
  <si>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</si>
  <si>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</si>
  <si>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</si>
  <si>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</si>
  <si>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</si>
  <si>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</si>
  <si>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</si>
  <si>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</si>
  <si>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</si>
  <si>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</si>
  <si>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</si>
  <si>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</si>
  <si>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</si>
  <si>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</si>
  <si>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</si>
  <si>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</si>
  <si>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</si>
  <si>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</si>
  <si>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</si>
  <si>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</si>
  <si>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</si>
  <si>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</si>
  <si>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</si>
  <si>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</si>
  <si>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</si>
  <si>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</si>
  <si>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</si>
  <si>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</si>
  <si>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</si>
  <si>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</si>
  <si>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</si>
  <si>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</si>
  <si>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</si>
  <si>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</si>
  <si>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</si>
  <si>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</si>
  <si>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</si>
  <si>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</si>
  <si>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</si>
  <si>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</si>
  <si>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</si>
  <si>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</si>
  <si>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</si>
  <si>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</si>
  <si>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</si>
  <si>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</si>
  <si>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</si>
  <si>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</si>
  <si>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</si>
  <si>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</si>
  <si>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</si>
  <si>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</si>
  <si>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</si>
  <si>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</si>
  <si>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</si>
  <si>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</si>
  <si>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</si>
  <si>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</si>
  <si>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</si>
  <si>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</si>
  <si>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</si>
  <si>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</si>
  <si>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</si>
  <si>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</si>
  <si>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</si>
  <si>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</si>
  <si>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</si>
  <si>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</si>
  <si>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</si>
  <si>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</si>
  <si>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</si>
  <si>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</si>
  <si>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</si>
  <si>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</si>
  <si>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</si>
  <si>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</si>
  <si>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</si>
  <si>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</si>
  <si>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</si>
  <si>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</si>
  <si>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</si>
  <si>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</si>
  <si>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</si>
  <si>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</si>
  <si>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</si>
  <si>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</si>
  <si>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</si>
  <si>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</si>
  <si>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</si>
  <si>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</si>
  <si>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</si>
  <si>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</si>
  <si>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</si>
  <si>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</si>
  <si>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</si>
  <si>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</si>
  <si>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</si>
  <si>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</si>
  <si>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</si>
  <si>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</si>
  <si>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</si>
  <si>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</si>
  <si>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</si>
  <si>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</si>
  <si>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</si>
  <si>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</si>
  <si>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</si>
  <si>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</si>
  <si>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</si>
  <si>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</si>
  <si>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</si>
  <si>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</si>
  <si>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</si>
  <si>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</si>
  <si>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</si>
  <si>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</si>
  <si>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</si>
  <si>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</si>
  <si>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</si>
  <si>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</si>
  <si>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</si>
  <si>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</si>
  <si>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</si>
  <si>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</si>
  <si>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</si>
  <si>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</si>
  <si>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</si>
  <si>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</si>
  <si>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</si>
  <si>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</si>
  <si>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</si>
  <si>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</si>
  <si>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</si>
  <si>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</si>
  <si>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</si>
  <si>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</si>
  <si>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</si>
  <si>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</si>
  <si>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</si>
  <si>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</si>
  <si>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</si>
  <si>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</si>
  <si>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</si>
  <si>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</si>
  <si>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</si>
  <si>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</si>
  <si>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</si>
  <si>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</si>
  <si>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</si>
  <si>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</si>
  <si>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</si>
  <si>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</si>
  <si>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</si>
  <si>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</si>
  <si>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</si>
  <si>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</si>
  <si>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</si>
  <si>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</si>
  <si>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</si>
  <si>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</si>
  <si>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</si>
  <si>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</si>
  <si>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</si>
  <si>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</si>
  <si>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</si>
  <si>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</si>
  <si>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</si>
  <si>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</si>
  <si>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</si>
  <si>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</si>
  <si>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</si>
  <si>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</si>
  <si>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</si>
  <si>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</si>
  <si>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</si>
  <si>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</si>
  <si>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</si>
  <si>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</si>
  <si>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</si>
  <si>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</si>
  <si>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</si>
  <si>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</si>
  <si>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</si>
  <si>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</si>
  <si>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</si>
  <si>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</si>
  <si>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</si>
  <si>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</si>
  <si>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</si>
  <si>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</si>
  <si>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</si>
  <si>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</si>
  <si>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</si>
  <si>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</si>
  <si>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</si>
  <si>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</si>
  <si>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</si>
  <si>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</si>
  <si>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</si>
  <si>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</si>
  <si>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</si>
  <si>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</si>
  <si>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</si>
  <si>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</si>
  <si>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</si>
  <si>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</si>
  <si>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</si>
  <si>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</si>
  <si>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</si>
  <si>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</si>
  <si>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</si>
  <si>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</si>
  <si>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</si>
  <si>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</si>
  <si>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</si>
  <si>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</si>
  <si>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</si>
  <si>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</si>
  <si>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</si>
  <si>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</si>
  <si>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</si>
  <si>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</si>
  <si>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</si>
  <si>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</si>
  <si>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</si>
  <si>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</si>
  <si>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</si>
  <si>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</si>
  <si>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</si>
  <si>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</si>
  <si>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</si>
  <si>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</si>
  <si>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</si>
  <si>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</si>
  <si>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</si>
  <si>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</si>
  <si>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</si>
  <si>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</si>
  <si>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</si>
  <si>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</si>
  <si>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</si>
  <si>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</si>
  <si>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</si>
  <si>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</si>
  <si>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</si>
  <si>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</si>
  <si>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</si>
  <si>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</si>
  <si>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</si>
  <si>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</si>
  <si>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</si>
  <si>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</si>
  <si>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</si>
  <si>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</si>
  <si>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</si>
  <si>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</si>
  <si>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</si>
  <si>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</si>
  <si>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</si>
  <si>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</si>
  <si>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</si>
  <si>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</si>
  <si>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</si>
  <si>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</si>
  <si>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</si>
  <si>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</si>
  <si>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</si>
  <si>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</si>
  <si>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</si>
  <si>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</si>
  <si>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</si>
  <si>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</si>
  <si>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</si>
  <si>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</si>
  <si>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</si>
  <si>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</si>
  <si>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</si>
  <si>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</si>
  <si>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</si>
  <si>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</si>
  <si>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</si>
  <si>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</si>
  <si>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</si>
  <si>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</si>
  <si>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</si>
  <si>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</si>
  <si>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</si>
  <si>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</si>
  <si>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</si>
  <si>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</si>
  <si>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</si>
  <si>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</si>
  <si>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</si>
  <si>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</si>
  <si>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</si>
  <si>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</si>
  <si>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</si>
  <si>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</si>
  <si>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</si>
  <si>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</si>
  <si>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</si>
  <si>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</si>
  <si>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</si>
  <si>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</si>
  <si>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</si>
  <si>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</si>
  <si>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</si>
  <si>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</si>
  <si>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</si>
  <si>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</si>
  <si>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</si>
  <si>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</si>
  <si>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</si>
  <si>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</si>
  <si>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</si>
  <si>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</si>
  <si>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</si>
  <si>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</si>
  <si>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</si>
  <si>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</si>
  <si>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</si>
  <si>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</si>
  <si>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</si>
  <si>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</si>
  <si>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</si>
  <si>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</si>
  <si>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</si>
  <si>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</si>
  <si>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</si>
  <si>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</si>
  <si>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</si>
  <si>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</si>
  <si>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</si>
  <si>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</si>
  <si>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</si>
  <si>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</si>
  <si>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</si>
  <si>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</si>
  <si>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</si>
  <si>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</si>
  <si>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</si>
  <si>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</si>
  <si>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</si>
  <si>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</si>
  <si>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</si>
  <si>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</si>
  <si>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</si>
  <si>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</si>
  <si>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</si>
  <si>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</si>
  <si>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</si>
  <si>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</si>
  <si>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</si>
  <si>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</si>
  <si>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</si>
  <si>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</si>
  <si>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</si>
  <si>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</si>
  <si>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</si>
  <si>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</si>
  <si>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</si>
  <si>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</si>
  <si>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</si>
  <si>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</si>
  <si>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</si>
  <si>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</si>
  <si>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</si>
  <si>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</si>
  <si>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</si>
  <si>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</si>
  <si>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</si>
  <si>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</si>
  <si>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</si>
  <si>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</si>
  <si>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</si>
  <si>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</si>
  <si>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</si>
  <si>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</si>
  <si>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</si>
  <si>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</si>
  <si>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</si>
  <si>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</si>
  <si>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</si>
  <si>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</si>
  <si>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</si>
  <si>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</si>
  <si>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</si>
  <si>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</si>
  <si>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</si>
  <si>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</si>
  <si>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</si>
  <si>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</si>
  <si>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</si>
  <si>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</si>
  <si>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</si>
  <si>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</si>
  <si>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</si>
  <si>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</si>
  <si>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</si>
  <si>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</si>
  <si>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</si>
  <si>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</si>
  <si>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</si>
  <si>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</si>
  <si>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</si>
  <si>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</si>
  <si>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</si>
  <si>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</si>
  <si>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</si>
  <si>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</si>
  <si>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</si>
  <si>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</si>
  <si>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</si>
  <si>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</si>
  <si>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</si>
  <si>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</si>
  <si>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</si>
  <si>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</si>
  <si>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</si>
  <si>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</si>
  <si>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</si>
  <si>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</si>
  <si>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</si>
  <si>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</si>
  <si>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</si>
  <si>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</si>
  <si>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</si>
  <si>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</si>
  <si>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</si>
  <si>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</si>
  <si>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</si>
  <si>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</si>
  <si>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</si>
  <si>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</si>
  <si>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</si>
  <si>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</si>
  <si>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</si>
  <si>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</si>
  <si>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</si>
  <si>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</si>
  <si>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</si>
  <si>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</si>
  <si>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</si>
  <si>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</si>
  <si>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</si>
  <si>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</si>
  <si>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</si>
  <si>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</si>
  <si>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</si>
  <si>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</si>
  <si>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</si>
  <si>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</si>
  <si>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</si>
  <si>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</si>
  <si>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</si>
  <si>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</si>
  <si>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</si>
  <si>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</si>
  <si>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</si>
  <si>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</si>
  <si>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</si>
  <si>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</si>
  <si>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</si>
  <si>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</si>
  <si>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</si>
  <si>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</si>
  <si>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</si>
  <si>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</si>
  <si>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</si>
  <si>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</si>
  <si>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</si>
  <si>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</si>
  <si>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</si>
  <si>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</si>
  <si>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</si>
  <si>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</si>
  <si>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</si>
  <si>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</si>
  <si>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</si>
  <si>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</si>
  <si>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</si>
  <si>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</si>
  <si>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</si>
  <si>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</si>
  <si>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</si>
  <si>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</si>
  <si>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</si>
  <si>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</si>
  <si>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</si>
  <si>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</si>
  <si>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</si>
  <si>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</si>
  <si>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</si>
  <si>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</si>
  <si>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</si>
  <si>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</si>
  <si>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</si>
  <si>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</si>
  <si>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</si>
  <si>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</si>
  <si>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</si>
  <si>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</si>
  <si>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</si>
  <si>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</si>
  <si>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</si>
  <si>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</si>
  <si>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</si>
  <si>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</si>
  <si>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</si>
  <si>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</si>
  <si>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</si>
  <si>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</si>
  <si>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</si>
  <si>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</si>
  <si>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</si>
  <si>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</si>
  <si>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</si>
  <si>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</si>
  <si>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</si>
  <si>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</si>
  <si>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</si>
  <si>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</si>
  <si>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</si>
  <si>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</si>
  <si>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</si>
  <si>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</si>
  <si>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</si>
  <si>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</si>
  <si>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</si>
  <si>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</si>
  <si>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</si>
  <si>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</si>
  <si>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</si>
  <si>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</si>
  <si>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</si>
  <si>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</si>
  <si>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</si>
  <si>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</si>
  <si>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</si>
  <si>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</si>
  <si>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</si>
  <si>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</si>
  <si>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</si>
  <si>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</si>
  <si>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</si>
  <si>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</si>
  <si>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</si>
  <si>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</si>
  <si>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</si>
  <si>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</si>
  <si>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</si>
  <si>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</si>
  <si>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</si>
  <si>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</si>
  <si>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</si>
  <si>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</si>
  <si>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</si>
  <si>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</si>
  <si>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</si>
  <si>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</si>
  <si>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</si>
  <si>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</si>
  <si>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</si>
  <si>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</si>
  <si>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</si>
  <si>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</si>
  <si>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</si>
  <si>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</si>
  <si>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</si>
  <si>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</si>
  <si>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</si>
  <si>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</si>
  <si>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</si>
  <si>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</si>
  <si>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</si>
  <si>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</si>
  <si>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</si>
  <si>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</si>
  <si>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</si>
  <si>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</si>
  <si>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</si>
  <si>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</si>
  <si>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</si>
  <si>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</si>
  <si>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</si>
  <si>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</si>
  <si>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</si>
  <si>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</si>
  <si>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</si>
  <si>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</si>
  <si>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</si>
  <si>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</si>
  <si>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</si>
  <si>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</si>
  <si>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</si>
  <si>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</si>
  <si>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</si>
  <si>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</si>
  <si>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</si>
  <si>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</si>
  <si>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</si>
  <si>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</si>
  <si>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</si>
  <si>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</si>
  <si>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</si>
  <si>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</si>
  <si>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</si>
  <si>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</si>
  <si>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</si>
  <si>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</si>
  <si>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</si>
  <si>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</si>
  <si>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</si>
  <si>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</si>
  <si>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</si>
  <si>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</si>
  <si>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</si>
  <si>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</si>
  <si>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</si>
  <si>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</si>
  <si>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</si>
  <si>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</si>
  <si>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</si>
  <si>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</si>
  <si>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</si>
  <si>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</si>
  <si>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</si>
  <si>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</si>
  <si>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</si>
  <si>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</si>
  <si>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</si>
  <si>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</si>
  <si>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</si>
  <si>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</si>
  <si>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</si>
  <si>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</si>
  <si>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</si>
  <si>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</si>
  <si>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</si>
  <si>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</si>
  <si>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</si>
  <si>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</si>
  <si>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</si>
  <si>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</si>
  <si>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</si>
  <si>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</si>
  <si>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</si>
  <si>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</si>
  <si>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</si>
  <si>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</si>
  <si>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</si>
  <si>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</si>
  <si>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</si>
  <si>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</si>
  <si>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</si>
  <si>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</si>
  <si>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</si>
  <si>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</si>
  <si>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</si>
  <si>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</si>
  <si>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</si>
  <si>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</si>
  <si>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</si>
  <si>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</si>
  <si>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</si>
  <si>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</si>
  <si>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</si>
  <si>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</si>
  <si>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</si>
  <si>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</si>
  <si>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</si>
  <si>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</si>
  <si>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</si>
  <si>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</si>
  <si>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</si>
  <si>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</si>
  <si>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</si>
  <si>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</si>
  <si>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</si>
  <si>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</si>
  <si>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</si>
  <si>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</si>
  <si>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</si>
  <si>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</si>
  <si>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</si>
  <si>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</si>
  <si>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</si>
  <si>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</si>
  <si>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</si>
  <si>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</si>
  <si>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</si>
  <si>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</si>
  <si>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</si>
  <si>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</si>
  <si>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</si>
  <si>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</si>
  <si>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</si>
  <si>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</si>
  <si>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</si>
  <si>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</si>
  <si>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</si>
  <si>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</si>
  <si>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</si>
  <si>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</si>
  <si>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</si>
  <si>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</si>
  <si>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</si>
  <si>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</si>
  <si>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</si>
  <si>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</si>
  <si>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</si>
  <si>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</si>
  <si>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</si>
  <si>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</si>
  <si>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</si>
  <si>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</si>
  <si>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</si>
  <si>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</si>
  <si>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</si>
  <si>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</si>
  <si>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</si>
  <si>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</si>
  <si>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</si>
  <si>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</si>
  <si>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</si>
  <si>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</si>
  <si>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</si>
  <si>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</si>
  <si>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</si>
  <si>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</si>
  <si>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</si>
  <si>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</si>
  <si>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</si>
  <si>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</si>
  <si>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</si>
  <si>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</si>
  <si>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</si>
  <si>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</si>
  <si>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</si>
  <si>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</si>
  <si>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</si>
  <si>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</si>
  <si>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</si>
  <si>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</si>
  <si>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</si>
  <si>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</si>
  <si>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</si>
  <si>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</si>
  <si>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</si>
  <si>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</si>
  <si>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</si>
  <si>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</si>
  <si>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</si>
  <si>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</si>
  <si>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</si>
  <si>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</si>
  <si>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</si>
  <si>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</si>
  <si>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</si>
  <si>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</si>
  <si>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</si>
  <si>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</si>
  <si>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</si>
  <si>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</si>
  <si>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</si>
  <si>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</si>
  <si>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</si>
  <si>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</si>
  <si>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</si>
  <si>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</si>
  <si>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</si>
  <si>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</si>
  <si>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</si>
  <si>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</si>
  <si>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</si>
  <si>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</si>
  <si>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</si>
  <si>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</si>
  <si>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</si>
  <si>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</si>
  <si>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</si>
  <si>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</si>
  <si>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</si>
  <si>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</si>
  <si>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</si>
  <si>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</si>
  <si>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</si>
  <si>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</si>
  <si>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</si>
  <si>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</si>
  <si>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</si>
  <si>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</si>
  <si>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</si>
  <si>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</si>
  <si>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</si>
  <si>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</si>
  <si>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</si>
  <si>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</si>
  <si>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</si>
  <si>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</si>
  <si>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</si>
  <si>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</si>
  <si>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</si>
  <si>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</si>
  <si>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</si>
  <si>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</si>
  <si>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</si>
  <si>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</si>
  <si>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</si>
  <si>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</si>
  <si>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</si>
  <si>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</si>
  <si>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</si>
  <si>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</si>
  <si>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</si>
  <si>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</si>
  <si>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</si>
  <si>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</si>
  <si>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</si>
  <si>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</si>
  <si>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</si>
  <si>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</si>
  <si>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</si>
  <si>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</si>
  <si>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</si>
  <si>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</si>
  <si>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</si>
  <si>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</si>
  <si>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</si>
  <si>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</si>
  <si>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</si>
  <si>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</si>
  <si>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</si>
  <si>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</si>
  <si>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</si>
  <si>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</si>
  <si>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</si>
  <si>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</si>
  <si>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</si>
  <si>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</si>
  <si>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</si>
  <si>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</si>
  <si>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</si>
  <si>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</si>
  <si>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</si>
  <si>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</si>
  <si>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</si>
  <si>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</si>
  <si>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</si>
  <si>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</si>
  <si>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</si>
  <si>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</si>
  <si>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</si>
  <si>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</si>
  <si>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</si>
  <si>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</si>
  <si>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</si>
  <si>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</si>
  <si>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</si>
  <si>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</si>
  <si>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</si>
  <si>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</si>
  <si>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</si>
  <si>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</si>
  <si>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</si>
  <si>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</si>
  <si>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</si>
  <si>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</si>
  <si>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</si>
  <si>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</si>
  <si>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</si>
  <si>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</si>
  <si>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</si>
  <si>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</si>
  <si>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</si>
  <si>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</si>
  <si>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</si>
  <si>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</si>
  <si>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</si>
  <si>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</si>
  <si>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</si>
  <si>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</si>
  <si>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</si>
  <si>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</si>
  <si>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</si>
  <si>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</si>
  <si>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</si>
  <si>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</si>
  <si>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</si>
  <si>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</si>
  <si>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</si>
  <si>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</si>
  <si>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</si>
  <si>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</si>
  <si>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</si>
  <si>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</si>
  <si>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</si>
  <si>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</si>
  <si>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</si>
  <si>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</si>
  <si>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</si>
  <si>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</si>
  <si>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</si>
  <si>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</si>
  <si>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</si>
  <si>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</si>
  <si>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</si>
  <si>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</si>
  <si>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</si>
  <si>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</si>
  <si>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</si>
  <si>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</si>
  <si>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</si>
  <si>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</si>
  <si>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</si>
  <si>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</si>
  <si>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</si>
  <si>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</si>
  <si>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</si>
  <si>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</si>
  <si>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</si>
  <si>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</si>
  <si>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</si>
  <si>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</si>
  <si>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</si>
  <si>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</si>
  <si>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</si>
  <si>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</si>
  <si>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</si>
  <si>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</si>
  <si>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</si>
  <si>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</si>
  <si>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</si>
  <si>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</si>
  <si>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</si>
  <si>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</si>
  <si>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</si>
  <si>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</si>
  <si>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</si>
  <si>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</si>
  <si>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</si>
  <si>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</si>
  <si>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</si>
  <si>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</si>
  <si>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</si>
  <si>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</si>
  <si>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</si>
  <si>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</si>
  <si>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</si>
  <si>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</si>
  <si>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</si>
  <si>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</si>
  <si>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</si>
  <si>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</si>
  <si>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</si>
  <si>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</si>
  <si>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</si>
  <si>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</si>
  <si>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</si>
  <si>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</si>
  <si>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</si>
  <si>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</si>
  <si>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</si>
  <si>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</si>
  <si>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</si>
  <si>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</si>
  <si>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</si>
  <si>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</si>
  <si>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</si>
  <si>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</si>
  <si>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</si>
  <si>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</si>
  <si>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</si>
  <si>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</si>
  <si>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</si>
  <si>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</si>
  <si>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</si>
  <si>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</si>
  <si>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</si>
  <si>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</si>
  <si>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</si>
  <si>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</si>
  <si>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</si>
  <si>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</si>
  <si>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</si>
  <si>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</si>
  <si>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</si>
  <si>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</si>
  <si>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</si>
  <si>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</si>
  <si>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</si>
  <si>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</si>
  <si>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</si>
  <si>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</si>
  <si>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</si>
  <si>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</si>
  <si>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</si>
  <si>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</si>
  <si>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</si>
  <si>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</si>
  <si>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</si>
  <si>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</si>
  <si>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</si>
  <si>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</si>
  <si>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</si>
  <si>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</si>
  <si>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</si>
  <si>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</si>
  <si>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</si>
  <si>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</si>
  <si>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</si>
  <si>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</si>
  <si>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</si>
  <si>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</si>
  <si>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</si>
  <si>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</si>
  <si>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</si>
  <si>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</si>
  <si>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</si>
  <si>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</si>
  <si>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</si>
  <si>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</si>
  <si>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</si>
  <si>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</si>
  <si>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</si>
  <si>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</si>
  <si>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</si>
  <si>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</si>
  <si>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</si>
  <si>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</si>
  <si>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</si>
  <si>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</si>
  <si>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</si>
  <si>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</si>
  <si>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</si>
  <si>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</si>
  <si>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</si>
  <si>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</si>
  <si>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</si>
  <si>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</si>
  <si>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</si>
  <si>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</si>
  <si>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</si>
  <si>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</si>
  <si>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</si>
  <si>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</si>
  <si>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</si>
  <si>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</si>
  <si>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</si>
  <si>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</si>
  <si>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</si>
  <si>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</si>
  <si>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</si>
  <si>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</si>
  <si>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</si>
  <si>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</si>
  <si>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</si>
  <si>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</si>
  <si>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</si>
  <si>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</si>
  <si>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</si>
  <si>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</si>
  <si>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</si>
  <si>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</si>
  <si>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</si>
  <si>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</si>
  <si>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</si>
  <si>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</si>
  <si>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</si>
  <si>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</si>
  <si>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</si>
  <si>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</si>
  <si>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</si>
  <si>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</si>
  <si>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</si>
  <si>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</si>
  <si>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</si>
  <si>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</si>
  <si>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</si>
  <si>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</si>
  <si>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</si>
  <si>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</si>
  <si>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</si>
  <si>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</si>
  <si>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</si>
  <si>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</si>
  <si>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</si>
  <si>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</si>
  <si>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</si>
  <si>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</si>
  <si>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</si>
  <si>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</si>
  <si>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</si>
  <si>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</si>
  <si>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</si>
  <si>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</si>
  <si>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</si>
  <si>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</si>
  <si>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</si>
  <si>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</si>
  <si>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</si>
  <si>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</si>
  <si>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</si>
  <si>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</si>
  <si>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</si>
  <si>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</si>
  <si>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</si>
  <si>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</si>
  <si>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</si>
  <si>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</si>
  <si>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</si>
  <si>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</si>
  <si>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</si>
  <si>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</si>
  <si>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</si>
  <si>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</si>
  <si>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</si>
  <si>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</si>
  <si>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</si>
  <si>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</si>
  <si>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</si>
  <si>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</si>
  <si>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</si>
  <si>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</si>
  <si>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</si>
  <si>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</si>
  <si>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</si>
  <si>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</si>
  <si>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</si>
  <si>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</si>
  <si>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</si>
  <si>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</si>
  <si>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</si>
  <si>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</si>
  <si>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</si>
  <si>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</si>
  <si>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</si>
  <si>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</si>
  <si>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</si>
  <si>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</si>
  <si>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</si>
  <si>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</si>
  <si>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</si>
  <si>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</si>
  <si>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</si>
  <si>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</si>
  <si>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</si>
  <si>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</si>
  <si>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</si>
  <si>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</si>
  <si>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</si>
  <si>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</si>
  <si>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</si>
  <si>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</si>
  <si>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</si>
  <si>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</si>
  <si>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</si>
  <si>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</si>
  <si>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</si>
  <si>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</si>
  <si>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</si>
  <si>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</si>
  <si>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</si>
  <si>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</si>
  <si>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</si>
  <si>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</si>
  <si>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</si>
  <si>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</si>
  <si>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</si>
  <si>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</si>
  <si>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</si>
  <si>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</si>
  <si>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</si>
  <si>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</si>
  <si>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</si>
  <si>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</si>
  <si>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</si>
  <si>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</si>
  <si>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</si>
  <si>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</si>
  <si>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</si>
  <si>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</si>
  <si>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</si>
  <si>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</si>
  <si>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</si>
  <si>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</si>
  <si>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</si>
  <si>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</si>
  <si>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</si>
  <si>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</si>
  <si>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</si>
  <si>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</si>
  <si>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</si>
  <si>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</si>
  <si>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</si>
  <si>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</si>
  <si>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</si>
  <si>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</si>
  <si>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</si>
  <si>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</si>
  <si>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</si>
  <si>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</si>
  <si>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</si>
  <si>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</si>
  <si>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</si>
  <si>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</si>
  <si>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</si>
  <si>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</si>
  <si>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</si>
  <si>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</si>
  <si>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</si>
  <si>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</si>
  <si>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</si>
  <si>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</si>
  <si>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</si>
  <si>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</si>
  <si>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</si>
  <si>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</si>
  <si>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</si>
  <si>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</si>
  <si>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</si>
  <si>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</si>
  <si>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</si>
  <si>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</si>
  <si>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</si>
  <si>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</si>
  <si>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</si>
  <si>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</si>
  <si>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</si>
  <si>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</si>
  <si>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</si>
  <si>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</si>
  <si>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</si>
  <si>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</si>
  <si>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</si>
  <si>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</si>
  <si>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</si>
  <si>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</si>
  <si>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</si>
  <si>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</si>
  <si>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</si>
  <si>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</si>
  <si>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</si>
  <si>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</si>
  <si>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</si>
  <si>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</si>
  <si>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</si>
  <si>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</si>
  <si>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</si>
  <si>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</si>
  <si>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</si>
  <si>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</si>
  <si>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</si>
  <si>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</si>
  <si>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</si>
  <si>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</si>
  <si>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</si>
  <si>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</si>
  <si>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</si>
  <si>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</si>
  <si>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</si>
  <si>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</si>
  <si>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</si>
  <si>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</si>
  <si>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</si>
  <si>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</si>
  <si>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</si>
  <si>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</si>
  <si>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</si>
  <si>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</si>
  <si>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</si>
  <si>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</si>
  <si>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</si>
  <si>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</si>
  <si>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</si>
  <si>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</si>
  <si>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</si>
  <si>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</si>
  <si>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</si>
  <si>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</si>
  <si>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</si>
  <si>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</si>
  <si>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</si>
  <si>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</si>
  <si>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</si>
  <si>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</si>
  <si>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</si>
  <si>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</si>
  <si>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</si>
  <si>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</si>
  <si>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</si>
  <si>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</si>
  <si>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</si>
  <si>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</si>
  <si>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</si>
  <si>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</si>
  <si>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</si>
  <si>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</si>
  <si>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</si>
  <si>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</si>
  <si>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</si>
  <si>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</si>
  <si>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</si>
  <si>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</si>
  <si>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</si>
  <si>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</si>
  <si>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</si>
  <si>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</si>
  <si>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</si>
  <si>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</si>
  <si>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</si>
  <si>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</si>
  <si>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</si>
  <si>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</si>
  <si>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</si>
  <si>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</si>
  <si>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</si>
  <si>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</si>
  <si>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</si>
  <si>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</si>
  <si>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</si>
  <si>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</si>
  <si>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</si>
  <si>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</si>
  <si>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</si>
  <si>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</si>
  <si>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</si>
  <si>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</si>
  <si>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</si>
  <si>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</si>
  <si>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</si>
  <si>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</si>
  <si>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</si>
  <si>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</si>
  <si>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</si>
  <si>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</si>
  <si>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</si>
  <si>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</si>
  <si>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</si>
  <si>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</si>
  <si>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</si>
  <si>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</si>
  <si>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</si>
  <si>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</si>
  <si>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</si>
  <si>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</si>
  <si>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</si>
  <si>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</si>
  <si>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</si>
  <si>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</si>
  <si>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</si>
  <si>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</si>
  <si>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</si>
  <si>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</si>
  <si>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</si>
  <si>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</si>
  <si>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</si>
  <si>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</si>
  <si>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</si>
  <si>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</si>
  <si>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</si>
  <si>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</si>
  <si>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</si>
  <si>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</si>
  <si>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</si>
  <si>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</si>
  <si>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</si>
  <si>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</si>
  <si>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</si>
  <si>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</si>
  <si>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</si>
  <si>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</si>
  <si>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</si>
  <si>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</si>
  <si>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</si>
  <si>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</si>
  <si>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</si>
  <si>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</si>
  <si>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</si>
  <si>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</si>
  <si>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</si>
  <si>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</si>
  <si>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</si>
  <si>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</si>
  <si>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</si>
  <si>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</si>
  <si>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</si>
  <si>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</si>
  <si>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</si>
  <si>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</si>
  <si>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</si>
  <si>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</si>
  <si>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</si>
  <si>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</si>
  <si>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</si>
  <si>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</si>
  <si>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</si>
  <si>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</si>
  <si>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</si>
  <si>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</si>
  <si>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</si>
  <si>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</si>
  <si>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</si>
  <si>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</si>
  <si>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</si>
  <si>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</si>
  <si>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</si>
  <si>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</si>
  <si>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</si>
  <si>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</si>
  <si>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</si>
  <si>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</si>
  <si>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</si>
  <si>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</si>
  <si>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</si>
  <si>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</si>
  <si>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</si>
  <si>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</si>
  <si>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</si>
  <si>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</si>
  <si>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</si>
  <si>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</si>
  <si>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</si>
  <si>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</si>
  <si>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</si>
  <si>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</si>
  <si>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</si>
  <si>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</si>
  <si>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</si>
  <si>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</si>
  <si>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</si>
  <si>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</si>
  <si>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</si>
  <si>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</si>
  <si>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</si>
  <si>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</si>
  <si>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</si>
  <si>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</si>
  <si>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</si>
  <si>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</si>
  <si>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</si>
  <si>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</si>
  <si>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</si>
  <si>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</si>
  <si>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</si>
  <si>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</si>
  <si>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</si>
  <si>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</si>
  <si>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</si>
  <si>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</si>
  <si>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</si>
  <si>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</si>
  <si>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</si>
  <si>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</si>
  <si>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</si>
  <si>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</si>
  <si>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</si>
  <si>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</si>
  <si>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</si>
  <si>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</si>
  <si>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</si>
  <si>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</si>
  <si>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</si>
  <si>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</si>
  <si>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</si>
  <si>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</si>
  <si>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</si>
  <si>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</si>
  <si>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</si>
  <si>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</si>
  <si>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</si>
  <si>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</si>
  <si>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</si>
  <si>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</si>
  <si>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</si>
  <si>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</si>
  <si>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</si>
  <si>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</si>
  <si>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</si>
  <si>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</si>
  <si>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</si>
  <si>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</si>
  <si>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</si>
  <si>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</si>
  <si>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</si>
  <si>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</si>
  <si>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</si>
  <si>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</si>
  <si>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</si>
  <si>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</si>
  <si>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</si>
  <si>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</si>
  <si>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</si>
  <si>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</si>
  <si>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</si>
  <si>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</si>
  <si>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</si>
  <si>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</si>
  <si>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</si>
  <si>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</si>
  <si>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</si>
  <si>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</si>
  <si>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</si>
  <si>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</si>
  <si>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</si>
  <si>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</si>
  <si>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</si>
  <si>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</si>
  <si>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</si>
  <si>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</si>
  <si>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</si>
  <si>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</si>
  <si>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</si>
  <si>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</si>
  <si>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</si>
  <si>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</si>
  <si>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</si>
  <si>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</si>
  <si>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</si>
  <si>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</si>
  <si>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</si>
  <si>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</si>
  <si>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</si>
  <si>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</si>
  <si>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</si>
  <si>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</si>
  <si>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</si>
  <si>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</si>
  <si>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</si>
  <si>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</si>
  <si>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</si>
  <si>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</si>
  <si>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</si>
  <si>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</si>
  <si>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</si>
  <si>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</si>
  <si>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</si>
  <si>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</si>
  <si>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</si>
  <si>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</si>
  <si>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</si>
  <si>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</si>
  <si>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</si>
  <si>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</si>
  <si>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</si>
  <si>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</si>
  <si>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</si>
  <si>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</si>
  <si>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</si>
  <si>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</si>
  <si>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</si>
  <si>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</si>
  <si>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</si>
  <si>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</si>
  <si>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</si>
  <si>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</si>
  <si>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</si>
  <si>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</si>
  <si>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</si>
  <si>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</si>
  <si>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</si>
  <si>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</si>
  <si>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</si>
  <si>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</si>
  <si>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</si>
  <si>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</si>
  <si>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</si>
  <si>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</si>
  <si>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</si>
  <si>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</si>
  <si>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</si>
  <si>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</si>
  <si>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</si>
  <si>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</si>
  <si>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</si>
  <si>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</si>
  <si>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</si>
  <si>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</si>
  <si>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</si>
  <si>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</si>
  <si>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</si>
  <si>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</si>
  <si>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</si>
  <si>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</si>
  <si>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</si>
  <si>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</si>
  <si>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</si>
  <si>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</si>
  <si>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</si>
  <si>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</si>
  <si>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</si>
  <si>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</si>
  <si>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</si>
  <si>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</si>
  <si>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</si>
  <si>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</si>
  <si>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</si>
  <si>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</si>
  <si>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</si>
  <si>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</si>
  <si>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</si>
  <si>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</si>
  <si>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</si>
  <si>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</si>
  <si>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</si>
  <si>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</si>
  <si>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</si>
  <si>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</si>
  <si>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</si>
  <si>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</si>
  <si>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</si>
  <si>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</si>
  <si>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</si>
  <si>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</si>
  <si>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</si>
  <si>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</si>
  <si>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</si>
  <si>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</si>
  <si>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</si>
  <si>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</si>
  <si>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</si>
  <si>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</si>
  <si>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</si>
  <si>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</si>
  <si>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</si>
  <si>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</si>
  <si>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</si>
  <si>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</si>
  <si>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</si>
  <si>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</si>
  <si>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</si>
  <si>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</si>
  <si>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</si>
  <si>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</si>
  <si>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</si>
  <si>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</si>
  <si>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</si>
  <si>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</si>
  <si>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</si>
  <si>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</si>
  <si>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</si>
  <si>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</si>
  <si>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</si>
  <si>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</si>
  <si>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</si>
  <si>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</si>
  <si>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</si>
  <si>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</si>
  <si>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</si>
  <si>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</si>
  <si>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</si>
  <si>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</si>
  <si>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</si>
  <si>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</si>
  <si>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</si>
  <si>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</si>
  <si>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</si>
  <si>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</si>
  <si>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</si>
  <si>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</si>
  <si>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</si>
  <si>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</si>
  <si>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</si>
  <si>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</si>
  <si>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</si>
  <si>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</si>
  <si>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</si>
  <si>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</si>
  <si>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</si>
  <si>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</si>
  <si>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</si>
  <si>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</si>
  <si>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</si>
  <si>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</si>
  <si>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</si>
  <si>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</si>
  <si>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</si>
  <si>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</si>
  <si>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</si>
  <si>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</si>
  <si>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</si>
  <si>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</si>
  <si>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</si>
  <si>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</si>
  <si>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</si>
  <si>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</si>
  <si>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</si>
  <si>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</si>
  <si>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</si>
  <si>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</si>
  <si>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</si>
  <si>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</si>
  <si>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</si>
  <si>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</si>
  <si>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</si>
  <si>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</si>
  <si>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</si>
  <si>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</si>
  <si>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</si>
  <si>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</si>
  <si>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</si>
  <si>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</si>
  <si>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</si>
  <si>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</si>
  <si>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</si>
  <si>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</si>
  <si>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</si>
  <si>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</si>
  <si>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</si>
  <si>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</si>
  <si>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</si>
  <si>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</si>
  <si>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</si>
  <si>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</si>
  <si>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</si>
  <si>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</si>
  <si>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</si>
  <si>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</si>
  <si>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</si>
  <si>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</si>
  <si>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</si>
  <si>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</si>
  <si>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</si>
  <si>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</si>
  <si>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</si>
  <si>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</si>
  <si>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</si>
  <si>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</si>
  <si>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</si>
  <si>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</si>
  <si>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</si>
  <si>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</si>
  <si>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</si>
  <si>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</si>
  <si>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</si>
  <si>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</si>
  <si>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</si>
  <si>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</si>
  <si>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</si>
  <si>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</si>
  <si>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</si>
  <si>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</si>
  <si>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</si>
  <si>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</si>
  <si>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</si>
  <si>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</si>
  <si>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</si>
  <si>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</si>
  <si>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</si>
  <si>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</si>
  <si>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</si>
  <si>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</si>
  <si>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</si>
  <si>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</si>
  <si>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</si>
  <si>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</si>
  <si>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</si>
  <si>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</si>
  <si>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</si>
  <si>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</si>
  <si>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</si>
  <si>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</si>
  <si>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</si>
  <si>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</si>
  <si>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</si>
  <si>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</si>
  <si>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</si>
  <si>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</si>
  <si>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</si>
  <si>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</si>
  <si>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</si>
  <si>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</si>
  <si>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</si>
  <si>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</si>
  <si>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</si>
  <si>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</si>
  <si>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</si>
  <si>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</si>
  <si>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</si>
  <si>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</si>
  <si>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</si>
  <si>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</si>
  <si>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</si>
  <si>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</si>
  <si>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</si>
  <si>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</si>
  <si>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</si>
  <si>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</si>
  <si>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</si>
  <si>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</si>
  <si>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</si>
  <si>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</si>
  <si>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</si>
  <si>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</si>
  <si>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</si>
  <si>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</si>
  <si>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</si>
  <si>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</si>
  <si>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</si>
  <si>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</si>
  <si>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</si>
  <si>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</si>
  <si>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</si>
  <si>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</si>
  <si>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</si>
  <si>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</si>
  <si>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</si>
  <si>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</si>
  <si>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</si>
  <si>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</si>
  <si>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</si>
  <si>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</si>
  <si>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</si>
  <si>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</si>
  <si>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</si>
  <si>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</si>
  <si>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</si>
  <si>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</si>
  <si>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</si>
  <si>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</si>
  <si>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</si>
  <si>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</si>
  <si>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</si>
  <si>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</si>
  <si>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</si>
  <si>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</si>
  <si>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</si>
  <si>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</si>
  <si>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</si>
  <si>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</si>
  <si>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</si>
  <si>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</si>
  <si>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</si>
  <si>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</si>
  <si>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</si>
  <si>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</si>
  <si>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</si>
  <si>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</si>
  <si>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</si>
  <si>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</si>
  <si>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</si>
  <si>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</si>
  <si>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</si>
  <si>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</si>
  <si>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</si>
  <si>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</si>
  <si>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</si>
  <si>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</si>
  <si>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</si>
  <si>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</si>
  <si>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</si>
  <si>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</si>
  <si>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</si>
  <si>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</si>
  <si>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</si>
  <si>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</si>
  <si>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</si>
  <si>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</si>
  <si>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</si>
  <si>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</si>
  <si>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</si>
  <si>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</si>
  <si>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</si>
  <si>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</si>
  <si>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</si>
  <si>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</si>
  <si>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</si>
  <si>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</si>
  <si>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</si>
  <si>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</si>
  <si>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</si>
  <si>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</si>
  <si>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</si>
  <si>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</si>
  <si>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</si>
  <si>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</si>
  <si>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</si>
  <si>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</si>
  <si>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</si>
  <si>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</si>
  <si>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</si>
  <si>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</si>
  <si>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</si>
  <si>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</si>
  <si>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</si>
  <si>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</si>
  <si>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</si>
  <si>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</si>
  <si>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</si>
  <si>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</si>
  <si>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</si>
  <si>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</si>
  <si>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</si>
  <si>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</si>
  <si>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</si>
  <si>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</si>
  <si>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</si>
  <si>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</si>
  <si>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</si>
  <si>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</si>
  <si>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</si>
  <si>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</si>
  <si>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</si>
  <si>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</si>
  <si>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</si>
  <si>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</si>
  <si>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</si>
  <si>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</si>
  <si>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</si>
  <si>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</si>
  <si>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</si>
  <si>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</si>
  <si>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</si>
  <si>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</si>
  <si>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</si>
  <si>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</si>
  <si>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</si>
  <si>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</si>
  <si>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</si>
  <si>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</si>
  <si>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</si>
  <si>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</si>
  <si>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</si>
  <si>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</si>
  <si>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</si>
  <si>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</si>
  <si>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</si>
  <si>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</si>
  <si>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</si>
  <si>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</si>
  <si>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</si>
  <si>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</si>
  <si>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</si>
  <si>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</si>
  <si>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</si>
  <si>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</si>
  <si>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</si>
  <si>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</si>
  <si>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</si>
  <si>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</si>
  <si>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</si>
  <si>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</si>
  <si>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</si>
  <si>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</si>
  <si>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</si>
  <si>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</si>
  <si>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</si>
  <si>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</si>
  <si>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</si>
  <si>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</si>
  <si>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</si>
  <si>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</si>
  <si>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</si>
  <si>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</si>
  <si>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</si>
  <si>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</si>
  <si>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</si>
  <si>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</si>
  <si>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</si>
  <si>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</si>
  <si>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</si>
  <si>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</si>
  <si>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</si>
  <si>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</si>
  <si>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</si>
  <si>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</si>
  <si>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</si>
  <si>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</si>
  <si>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</si>
  <si>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</si>
  <si>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</si>
  <si>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</si>
  <si>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</si>
  <si>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</si>
  <si>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</si>
  <si>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</si>
  <si>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</si>
  <si>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</si>
  <si>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</si>
  <si>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</si>
  <si>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</si>
  <si>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</si>
  <si>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</si>
  <si>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</si>
  <si>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</si>
  <si>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</si>
  <si>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</si>
  <si>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</si>
  <si>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</si>
  <si>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</si>
  <si>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</si>
  <si>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</si>
  <si>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</si>
  <si>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</si>
  <si>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</si>
  <si>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</si>
  <si>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</si>
  <si>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</si>
  <si>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</si>
  <si>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</si>
  <si>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</si>
  <si>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</si>
  <si>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</si>
  <si>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</si>
  <si>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</si>
  <si>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</si>
  <si>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</si>
  <si>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</si>
  <si>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</si>
  <si>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</si>
  <si>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</si>
  <si>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</si>
  <si>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</si>
  <si>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</si>
  <si>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</si>
  <si>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</si>
  <si>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</si>
  <si>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</si>
  <si>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</si>
  <si>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</si>
  <si>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</si>
  <si>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</si>
  <si>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</si>
  <si>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</si>
  <si>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</si>
  <si>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</si>
  <si>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</si>
  <si>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</si>
  <si>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</si>
  <si>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</si>
  <si>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</si>
  <si>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</si>
  <si>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</si>
  <si>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</si>
  <si>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</si>
  <si>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</si>
  <si>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</si>
  <si>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</si>
  <si>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</si>
  <si>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</si>
  <si>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</si>
  <si>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</si>
  <si>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</si>
  <si>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</si>
  <si>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</si>
  <si>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</si>
  <si>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</si>
  <si>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</si>
  <si>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</si>
  <si>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</si>
  <si>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</si>
  <si>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</si>
  <si>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</si>
  <si>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</si>
  <si>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</si>
  <si>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</si>
  <si>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</si>
  <si>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</si>
  <si>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</si>
  <si>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</si>
  <si>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</si>
  <si>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</si>
  <si>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</si>
  <si>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</si>
  <si>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</si>
  <si>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</si>
  <si>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</si>
  <si>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</si>
  <si>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</si>
  <si>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</si>
  <si>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</si>
  <si>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</si>
  <si>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</si>
  <si>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</si>
  <si>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</si>
  <si>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</si>
  <si>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</si>
  <si>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</si>
  <si>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</si>
  <si>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</si>
  <si>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</si>
  <si>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</si>
  <si>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</si>
  <si>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</si>
  <si>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</si>
  <si>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</si>
  <si>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</si>
  <si>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</si>
  <si>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</si>
  <si>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</si>
  <si>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</si>
  <si>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</si>
  <si>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</si>
  <si>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</si>
  <si>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</si>
  <si>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</si>
  <si>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</si>
  <si>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</si>
  <si>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</si>
  <si>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</si>
  <si>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</si>
  <si>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</si>
  <si>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</si>
  <si>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</si>
  <si>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</si>
  <si>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</si>
  <si>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</si>
  <si>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</si>
  <si>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</si>
  <si>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</si>
  <si>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</si>
  <si>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</si>
  <si>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</si>
  <si>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</si>
  <si>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</si>
  <si>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</si>
  <si>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</si>
  <si>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</si>
  <si>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</si>
  <si>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</si>
  <si>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</si>
  <si>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</si>
  <si>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</si>
  <si>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</si>
  <si>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</si>
  <si>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</si>
  <si>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</si>
  <si>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</si>
  <si>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</si>
  <si>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</si>
  <si>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</si>
  <si>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</si>
  <si>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</si>
  <si>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</si>
  <si>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</si>
  <si>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</si>
  <si>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</si>
  <si>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</si>
  <si>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</si>
  <si>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</si>
  <si>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</si>
  <si>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</si>
  <si>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</si>
  <si>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</si>
  <si>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</si>
  <si>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</si>
  <si>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</si>
  <si>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</si>
  <si>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</si>
  <si>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</si>
  <si>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</si>
  <si>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</si>
  <si>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</si>
  <si>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</si>
  <si>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</si>
  <si>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</si>
  <si>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</si>
  <si>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</si>
  <si>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</si>
  <si>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</si>
  <si>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</si>
  <si>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</si>
  <si>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</si>
  <si>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</si>
  <si>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</si>
  <si>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</si>
  <si>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</si>
  <si>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</si>
  <si>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</si>
  <si>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</si>
  <si>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</si>
  <si>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</si>
  <si>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</si>
  <si>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</si>
  <si>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</si>
  <si>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</si>
  <si>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</si>
  <si>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</si>
  <si>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</si>
  <si>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</si>
  <si>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</si>
  <si>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</si>
  <si>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</si>
  <si>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</si>
  <si>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</si>
  <si>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</si>
  <si>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</si>
  <si>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</si>
  <si>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</si>
  <si>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</si>
  <si>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</si>
  <si>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</si>
  <si>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</si>
  <si>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</si>
  <si>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</si>
  <si>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</si>
  <si>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</si>
  <si>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</si>
  <si>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</si>
  <si>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</si>
  <si>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</si>
  <si>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</si>
  <si>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</si>
  <si>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</si>
  <si>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</si>
  <si>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</si>
  <si>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</si>
  <si>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</si>
  <si>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</si>
  <si>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</si>
  <si>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</si>
  <si>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</si>
  <si>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</si>
  <si>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</si>
  <si>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</si>
  <si>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</si>
  <si>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</si>
  <si>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</si>
  <si>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</si>
  <si>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</si>
  <si>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</si>
  <si>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</si>
  <si>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</si>
  <si>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</si>
  <si>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</si>
  <si>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</si>
  <si>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</si>
  <si>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</si>
  <si>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</si>
  <si>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</si>
  <si>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</si>
  <si>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</si>
  <si>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</si>
  <si>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</si>
  <si>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</si>
  <si>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</si>
  <si>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</si>
  <si>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</si>
  <si>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</si>
  <si>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</si>
  <si>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</si>
  <si>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</si>
  <si>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</si>
  <si>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</si>
  <si>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</si>
  <si>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</si>
  <si>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</si>
  <si>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</si>
  <si>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</si>
  <si>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</si>
  <si>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</si>
  <si>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</si>
  <si>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</si>
  <si>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</si>
  <si>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</si>
  <si>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</si>
  <si>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</si>
  <si>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</si>
  <si>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</si>
  <si>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</si>
  <si>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</si>
  <si>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</si>
  <si>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</si>
  <si>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</si>
  <si>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</si>
  <si>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</si>
  <si>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</si>
  <si>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</si>
  <si>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</si>
  <si>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</si>
  <si>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</si>
  <si>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</si>
  <si>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</si>
  <si>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</si>
  <si>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</si>
  <si>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</si>
  <si>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</si>
  <si>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</si>
  <si>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</si>
  <si>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</si>
  <si>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</si>
  <si>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</si>
  <si>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</si>
  <si>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</si>
  <si>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</si>
  <si>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</si>
  <si>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</si>
  <si>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</si>
  <si>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</si>
  <si>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</si>
  <si>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</si>
  <si>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</si>
  <si>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</si>
  <si>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</si>
  <si>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</si>
  <si>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</si>
  <si>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</si>
  <si>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</si>
  <si>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</si>
  <si>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</si>
  <si>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</si>
  <si>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</si>
  <si>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</si>
  <si>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</si>
  <si>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</si>
  <si>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</si>
  <si>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</si>
  <si>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</si>
  <si>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</si>
  <si>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</si>
  <si>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</si>
  <si>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</si>
  <si>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</si>
  <si>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</si>
  <si>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</si>
  <si>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</si>
  <si>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</si>
  <si>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</si>
  <si>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</si>
  <si>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</si>
  <si>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</si>
  <si>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</si>
  <si>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</si>
  <si>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</si>
  <si>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</si>
  <si>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</si>
  <si>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</si>
  <si>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</si>
  <si>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</si>
  <si>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</si>
  <si>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</si>
  <si>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</si>
  <si>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</si>
  <si>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</si>
  <si>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</si>
  <si>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</si>
  <si>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</si>
  <si>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</si>
  <si>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</si>
  <si>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</si>
  <si>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</si>
  <si>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</si>
  <si>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</si>
  <si>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</si>
  <si>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</si>
  <si>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</si>
  <si>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</si>
  <si>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</si>
  <si>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</si>
  <si>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</si>
  <si>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</si>
  <si>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</si>
  <si>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</si>
  <si>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</si>
  <si>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</si>
  <si>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</si>
  <si>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</si>
  <si>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</si>
  <si>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</si>
  <si>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</si>
  <si>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</si>
  <si>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</si>
  <si>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</si>
  <si>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</si>
  <si>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</si>
  <si>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</si>
  <si>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</si>
  <si>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</si>
  <si>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</si>
  <si>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</si>
  <si>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</si>
  <si>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</si>
  <si>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</si>
  <si>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</si>
  <si>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</si>
  <si>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</si>
  <si>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</si>
  <si>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</si>
  <si>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</si>
  <si>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</si>
  <si>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</si>
  <si>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</si>
  <si>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</si>
  <si>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</si>
  <si>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</si>
  <si>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</si>
  <si>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</si>
  <si>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</si>
  <si>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</si>
  <si>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</si>
  <si>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</si>
  <si>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</si>
  <si>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</si>
  <si>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</si>
  <si>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</si>
  <si>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</si>
  <si>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</si>
  <si>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</si>
  <si>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</si>
  <si>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</si>
  <si>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</si>
  <si>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</si>
  <si>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</si>
  <si>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</si>
  <si>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</si>
  <si>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</si>
  <si>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</si>
  <si>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</si>
  <si>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</si>
  <si>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</si>
  <si>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</si>
  <si>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</si>
  <si>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</si>
  <si>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</si>
  <si>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</si>
  <si>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</si>
  <si>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</si>
  <si>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</si>
  <si>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</si>
  <si>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</si>
  <si>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</si>
  <si>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</si>
  <si>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</si>
  <si>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</si>
  <si>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</si>
  <si>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</si>
  <si>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</si>
  <si>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</si>
  <si>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</si>
  <si>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</si>
  <si>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</si>
  <si>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</si>
  <si>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</si>
  <si>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</si>
  <si>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</si>
  <si>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</si>
  <si>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</si>
  <si>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</si>
  <si>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</si>
  <si>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</si>
  <si>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</si>
  <si>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</si>
  <si>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</si>
  <si>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</si>
  <si>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</si>
  <si>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</si>
  <si>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</si>
  <si>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</si>
  <si>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</si>
  <si>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</si>
  <si>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</si>
  <si>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</si>
  <si>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</si>
  <si>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</si>
  <si>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</si>
  <si>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</si>
  <si>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</si>
  <si>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</si>
  <si>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</si>
  <si>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</si>
  <si>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</si>
  <si>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</si>
  <si>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</si>
  <si>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</si>
  <si>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</si>
  <si>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</si>
  <si>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</si>
  <si>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</si>
  <si>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</si>
  <si>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</si>
  <si>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</si>
  <si>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</si>
  <si>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</si>
  <si>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</si>
  <si>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</si>
  <si>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</si>
  <si>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</si>
  <si>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</si>
  <si>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</si>
  <si>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</si>
  <si>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</si>
  <si>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</si>
  <si>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</si>
  <si>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</si>
  <si>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</si>
  <si>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</si>
  <si>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</si>
  <si>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</si>
  <si>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</si>
  <si>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</si>
  <si>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</si>
  <si>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</si>
  <si>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</si>
  <si>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</si>
  <si>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</si>
  <si>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</si>
  <si>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</si>
  <si>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</si>
  <si>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</si>
  <si>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</si>
  <si>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</si>
  <si>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</si>
  <si>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</si>
  <si>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</si>
  <si>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</si>
  <si>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</si>
  <si>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</si>
  <si>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</si>
  <si>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</si>
  <si>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</si>
  <si>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</si>
  <si>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</si>
  <si>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</si>
  <si>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</si>
  <si>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</si>
  <si>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</si>
  <si>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</si>
  <si>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</si>
  <si>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</si>
  <si>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</si>
  <si>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</si>
  <si>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</si>
  <si>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</si>
  <si>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</si>
  <si>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</si>
  <si>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</si>
  <si>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</si>
  <si>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</si>
  <si>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</si>
  <si>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</si>
  <si>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</si>
  <si>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</si>
  <si>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</si>
  <si>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</si>
  <si>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</si>
  <si>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</si>
  <si>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</si>
  <si>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</si>
  <si>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</si>
  <si>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</si>
  <si>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</si>
  <si>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</si>
  <si>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</si>
  <si>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</si>
  <si>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</si>
  <si>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</si>
  <si>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</si>
  <si>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</si>
  <si>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</si>
  <si>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</si>
  <si>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</si>
  <si>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</si>
  <si>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</si>
  <si>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</si>
  <si>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</si>
  <si>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</si>
  <si>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</si>
  <si>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</si>
  <si>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</si>
  <si>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</si>
  <si>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</si>
  <si>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</si>
  <si>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</si>
  <si>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</si>
  <si>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</si>
  <si>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</si>
  <si>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</si>
  <si>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</si>
  <si>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</si>
  <si>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</si>
  <si>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</si>
  <si>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</si>
  <si>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</si>
  <si>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</si>
  <si>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</si>
  <si>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</si>
  <si>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</si>
  <si>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</si>
  <si>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</si>
  <si>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</si>
  <si>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</si>
  <si>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</si>
  <si>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</si>
  <si>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</si>
  <si>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</si>
  <si>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</si>
  <si>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</si>
  <si>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</si>
  <si>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</si>
  <si>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</si>
  <si>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</si>
  <si>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</si>
  <si>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</si>
  <si>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</si>
  <si>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</si>
  <si>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</si>
  <si>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</si>
  <si>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</si>
  <si>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</si>
  <si>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</si>
  <si>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</si>
  <si>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</si>
  <si>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</si>
  <si>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</si>
  <si>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</si>
  <si>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</si>
  <si>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</si>
  <si>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</si>
  <si>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</si>
  <si>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</si>
  <si>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</si>
  <si>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</si>
  <si>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</si>
  <si>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</si>
  <si>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</si>
  <si>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</si>
  <si>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</si>
  <si>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</si>
  <si>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</si>
  <si>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</si>
  <si>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</si>
  <si>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</si>
  <si>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</si>
  <si>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</si>
  <si>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</si>
  <si>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</si>
  <si>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</si>
  <si>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</si>
  <si>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</si>
  <si>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</si>
  <si>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</si>
  <si>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</si>
  <si>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</si>
  <si>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</si>
  <si>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</si>
  <si>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</si>
  <si>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</si>
  <si>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</si>
  <si>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</si>
  <si>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</si>
  <si>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</si>
  <si>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</si>
  <si>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</si>
  <si>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</si>
  <si>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</si>
  <si>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</si>
  <si>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</si>
  <si>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</si>
  <si>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</si>
  <si>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</si>
  <si>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</si>
  <si>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</si>
  <si>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</si>
  <si>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</si>
  <si>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</si>
  <si>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</si>
  <si>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</si>
  <si>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</si>
  <si>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</si>
  <si>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</si>
  <si>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</si>
  <si>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</si>
  <si>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</si>
  <si>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</si>
  <si>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</si>
  <si>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</si>
  <si>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</si>
  <si>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</si>
  <si>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</si>
  <si>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</si>
  <si>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</si>
  <si>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</si>
  <si>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</si>
  <si>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</si>
  <si>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</si>
  <si>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</si>
  <si>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</si>
  <si>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</si>
  <si>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</si>
  <si>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</si>
  <si>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</si>
  <si>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</si>
  <si>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</si>
  <si>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</si>
  <si>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</si>
  <si>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</si>
  <si>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</si>
  <si>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</si>
  <si>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</si>
  <si>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</si>
  <si>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</si>
  <si>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</si>
  <si>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</si>
  <si>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</si>
  <si>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</si>
  <si>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</si>
  <si>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</si>
  <si>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</si>
  <si>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</si>
  <si>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</si>
  <si>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</si>
  <si>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</si>
  <si>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</si>
  <si>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</si>
  <si>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</si>
  <si>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</si>
  <si>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</si>
  <si>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</si>
  <si>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</si>
  <si>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</si>
  <si>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</si>
  <si>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</si>
  <si>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</si>
  <si>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</si>
  <si>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</si>
  <si>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</si>
  <si>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</si>
  <si>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</si>
  <si>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</si>
  <si>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</si>
  <si>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</si>
  <si>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</si>
  <si>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</si>
  <si>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</si>
  <si>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</si>
  <si>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</si>
  <si>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</si>
  <si>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</si>
  <si>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</si>
  <si>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</si>
  <si>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</si>
  <si>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</si>
  <si>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</si>
  <si>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</si>
  <si>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</si>
  <si>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</si>
  <si>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</si>
  <si>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</si>
  <si>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</si>
  <si>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</si>
  <si>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</si>
  <si>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</si>
  <si>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</si>
  <si>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</si>
  <si>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</si>
  <si>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</si>
  <si>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</si>
  <si>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</si>
  <si>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</si>
  <si>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</si>
  <si>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</si>
  <si>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</si>
  <si>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</si>
  <si>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</si>
  <si>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</si>
  <si>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</si>
  <si>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</si>
  <si>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</si>
  <si>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</si>
  <si>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</si>
  <si>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</si>
  <si>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</si>
  <si>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</si>
  <si>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</si>
  <si>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</si>
  <si>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</si>
  <si>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</si>
  <si>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</si>
  <si>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</si>
  <si>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</si>
  <si>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</si>
  <si>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</si>
  <si>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</si>
  <si>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</si>
  <si>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</si>
  <si>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</si>
  <si>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</si>
  <si>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</si>
  <si>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</si>
  <si>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</si>
  <si>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</si>
  <si>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</si>
  <si>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</si>
  <si>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</si>
  <si>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</si>
  <si>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</si>
  <si>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</si>
  <si>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</si>
  <si>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</si>
  <si>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</si>
  <si>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</si>
  <si>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</si>
  <si>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</si>
  <si>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</si>
  <si>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</si>
  <si>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</si>
  <si>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</si>
  <si>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</si>
  <si>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</si>
  <si>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</si>
  <si>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</si>
  <si>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</si>
  <si>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</si>
  <si>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</si>
  <si>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</si>
  <si>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</si>
  <si>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</si>
  <si>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</si>
  <si>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</si>
  <si>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</si>
  <si>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</si>
  <si>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</si>
  <si>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</si>
  <si>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</si>
  <si>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</si>
  <si>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</si>
  <si>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</si>
  <si>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</si>
  <si>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</si>
  <si>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</si>
  <si>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</si>
  <si>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</si>
  <si>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</si>
  <si>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</si>
  <si>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</si>
  <si>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</si>
  <si>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</si>
  <si>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</si>
  <si>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</si>
  <si>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</si>
  <si>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</si>
  <si>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</si>
  <si>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</si>
  <si>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</si>
  <si>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</si>
  <si>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</si>
  <si>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</si>
  <si>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</si>
  <si>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</si>
  <si>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</si>
  <si>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</si>
  <si>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</si>
  <si>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</si>
  <si>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</si>
  <si>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</si>
  <si>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</si>
  <si>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</si>
  <si>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</si>
  <si>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</si>
  <si>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</si>
  <si>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</si>
  <si>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</si>
  <si>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</si>
  <si>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</si>
  <si>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</si>
  <si>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</si>
  <si>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</si>
  <si>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</si>
  <si>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</si>
  <si>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</si>
  <si>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</si>
  <si>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</si>
  <si>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</si>
  <si>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</si>
  <si>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</si>
  <si>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</si>
  <si>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</si>
  <si>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</si>
  <si>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</si>
  <si>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</si>
  <si>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</si>
  <si>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</si>
  <si>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</si>
  <si>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</si>
  <si>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</si>
  <si>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</si>
  <si>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</si>
  <si>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</si>
  <si>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</si>
  <si>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</si>
  <si>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</si>
  <si>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</si>
  <si>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</si>
  <si>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</si>
  <si>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</si>
  <si>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</si>
  <si>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</si>
  <si>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</si>
  <si>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</si>
  <si>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</si>
  <si>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</si>
  <si>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</si>
  <si>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</si>
  <si>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</si>
  <si>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</si>
  <si>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</si>
  <si>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</si>
  <si>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</si>
  <si>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</si>
  <si>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</si>
  <si>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</si>
  <si>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</si>
  <si>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</si>
  <si>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</si>
  <si>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</si>
  <si>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</si>
  <si>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</si>
  <si>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</si>
  <si>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</si>
  <si>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</si>
  <si>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</si>
  <si>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</si>
  <si>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</si>
  <si>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</si>
  <si>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</si>
  <si>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</si>
  <si>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</si>
  <si>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</si>
  <si>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</si>
  <si>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</si>
  <si>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</si>
  <si>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</si>
  <si>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</si>
  <si>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</si>
  <si>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</si>
  <si>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</si>
  <si>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</si>
  <si>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</si>
  <si>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</si>
  <si>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</si>
  <si>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</si>
  <si>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</si>
  <si>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</si>
  <si>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</si>
  <si>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</si>
  <si>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</si>
  <si>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</si>
  <si>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</si>
  <si>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</si>
  <si>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</si>
  <si>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</si>
  <si>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</si>
  <si>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</si>
  <si>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</si>
  <si>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</si>
  <si>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</si>
  <si>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</si>
  <si>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</si>
  <si>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</si>
  <si>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</si>
  <si>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</si>
  <si>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</si>
  <si>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</si>
  <si>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</si>
  <si>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</si>
  <si>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</si>
  <si>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</si>
  <si>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</si>
  <si>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</si>
  <si>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</si>
  <si>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</si>
  <si>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</si>
  <si>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</si>
  <si>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</si>
  <si>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</si>
  <si>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</si>
  <si>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</si>
  <si>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</si>
  <si>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</si>
  <si>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</si>
  <si>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</si>
  <si>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</si>
  <si>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</si>
  <si>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</si>
  <si>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</si>
  <si>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</si>
  <si>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</si>
  <si>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</si>
  <si>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</si>
  <si>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</si>
  <si>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</si>
  <si>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</si>
  <si>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</si>
  <si>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</si>
  <si>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</si>
  <si>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</si>
  <si>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</si>
  <si>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</si>
  <si>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</si>
  <si>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</si>
  <si>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</si>
  <si>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</si>
  <si>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</si>
  <si>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</si>
  <si>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</si>
  <si>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</si>
  <si>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</si>
  <si>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</si>
  <si>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</si>
  <si>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</si>
  <si>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</si>
  <si>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</si>
  <si>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</si>
  <si>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</si>
  <si>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</si>
  <si>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</si>
  <si>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</si>
  <si>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</si>
  <si>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</si>
  <si>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</si>
  <si>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</si>
  <si>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</si>
  <si>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</si>
  <si>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</si>
  <si>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</si>
  <si>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</si>
  <si>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</si>
  <si>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</si>
  <si>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</si>
  <si>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</si>
  <si>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</si>
  <si>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</si>
  <si>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</si>
  <si>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</si>
  <si>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</si>
  <si>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</si>
  <si>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</si>
  <si>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</si>
  <si>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</si>
  <si>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</si>
  <si>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</si>
  <si>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</si>
  <si>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</si>
  <si>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</si>
  <si>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</si>
  <si>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</si>
  <si>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</si>
  <si>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</si>
  <si>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</si>
  <si>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</si>
  <si>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</si>
  <si>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</si>
  <si>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</si>
  <si>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</si>
  <si>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</si>
  <si>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</si>
  <si>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</si>
  <si>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</si>
  <si>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</si>
  <si>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</si>
  <si>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</si>
  <si>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</si>
  <si>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</si>
  <si>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</si>
  <si>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</si>
  <si>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</si>
  <si>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</si>
  <si>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</si>
  <si>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</si>
  <si>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</si>
  <si>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</si>
  <si>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</si>
  <si>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</si>
  <si>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</si>
  <si>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</si>
  <si>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</si>
  <si>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</si>
  <si>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</si>
  <si>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</si>
  <si>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</si>
  <si>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</si>
  <si>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</si>
  <si>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</si>
  <si>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</si>
  <si>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</si>
  <si>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</si>
  <si>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</si>
  <si>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</si>
  <si>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</si>
  <si>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</si>
  <si>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</si>
  <si>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</si>
  <si>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</si>
  <si>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</si>
  <si>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</si>
  <si>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</si>
  <si>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</si>
  <si>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</si>
  <si>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</si>
  <si>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</si>
  <si>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</si>
  <si>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</si>
  <si>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</si>
  <si>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</si>
  <si>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</si>
  <si>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</si>
  <si>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</si>
  <si>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</si>
  <si>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</si>
  <si>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</si>
  <si>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</si>
  <si>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</si>
  <si>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</si>
  <si>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</si>
  <si>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</si>
  <si>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</si>
  <si>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</si>
  <si>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</si>
  <si>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</si>
  <si>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</si>
  <si>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</si>
  <si>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</si>
  <si>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</si>
  <si>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</si>
  <si>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</si>
  <si>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</si>
  <si>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</si>
  <si>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</si>
  <si>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</si>
  <si>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</si>
  <si>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</si>
  <si>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</si>
  <si>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</si>
  <si>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</si>
  <si>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</si>
  <si>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</si>
  <si>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</si>
  <si>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</si>
  <si>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</si>
  <si>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</si>
  <si>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</si>
  <si>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</si>
  <si>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</si>
  <si>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</si>
  <si>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</si>
  <si>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</si>
  <si>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</si>
  <si>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</si>
  <si>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</si>
  <si>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</si>
  <si>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</si>
  <si>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</si>
  <si>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</si>
  <si>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</si>
  <si>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</si>
  <si>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</si>
  <si>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</si>
  <si>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</si>
  <si>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</si>
  <si>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</si>
  <si>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</si>
  <si>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</si>
  <si>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</si>
  <si>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</si>
  <si>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</si>
  <si>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</si>
  <si>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</si>
  <si>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</si>
  <si>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</si>
  <si>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</si>
  <si>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</si>
  <si>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</si>
  <si>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</si>
  <si>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</si>
  <si>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</si>
  <si>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</si>
  <si>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</si>
  <si>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</si>
  <si>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</si>
  <si>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</si>
  <si>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</si>
  <si>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</si>
  <si>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</si>
  <si>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</si>
  <si>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</si>
  <si>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</si>
  <si>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</si>
  <si>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</si>
  <si>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</si>
  <si>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</si>
  <si>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</si>
  <si>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</si>
  <si>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</si>
  <si>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</si>
  <si>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</si>
  <si>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</si>
  <si>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</si>
  <si>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</si>
  <si>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</si>
  <si>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</si>
  <si>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</si>
  <si>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</si>
  <si>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</si>
  <si>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</si>
  <si>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</si>
  <si>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</si>
  <si>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</si>
  <si>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</si>
  <si>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</si>
  <si>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</si>
  <si>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</si>
  <si>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</si>
  <si>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</si>
  <si>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</si>
  <si>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</si>
  <si>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</si>
  <si>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</si>
  <si>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</si>
  <si>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</si>
  <si>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</si>
  <si>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</si>
  <si>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</si>
  <si>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</si>
  <si>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</si>
  <si>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</si>
  <si>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</si>
  <si>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</si>
  <si>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</si>
  <si>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</si>
  <si>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</si>
  <si>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</si>
  <si>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</si>
  <si>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</si>
  <si>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</si>
  <si>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</si>
  <si>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</si>
  <si>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</si>
  <si>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</si>
  <si>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</si>
  <si>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</si>
  <si>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</si>
  <si>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</si>
  <si>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</si>
  <si>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</si>
  <si>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</si>
  <si>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</si>
  <si>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</si>
  <si>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</si>
  <si>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</si>
  <si>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</si>
  <si>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</si>
  <si>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</si>
  <si>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</si>
  <si>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</si>
  <si>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</si>
  <si>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</si>
  <si>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</si>
  <si>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</si>
  <si>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</si>
  <si>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</si>
  <si>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</si>
  <si>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</si>
  <si>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</si>
  <si>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</si>
  <si>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</si>
  <si>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</si>
  <si>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</si>
  <si>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</si>
  <si>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</si>
  <si>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</si>
  <si>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</si>
  <si>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</si>
  <si>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</si>
  <si>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</si>
  <si>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</si>
  <si>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</si>
  <si>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</si>
  <si>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</si>
  <si>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</si>
  <si>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</si>
  <si>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</si>
  <si>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</si>
  <si>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</si>
  <si>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</si>
  <si>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</si>
  <si>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</si>
  <si>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</si>
  <si>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</si>
  <si>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</si>
  <si>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</si>
  <si>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</si>
  <si>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</si>
  <si>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</si>
  <si>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</si>
  <si>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</si>
  <si>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</si>
  <si>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</si>
  <si>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</si>
  <si>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</si>
  <si>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</si>
  <si>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</si>
  <si>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</si>
  <si>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</si>
  <si>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</si>
  <si>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</si>
  <si>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</si>
  <si>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</si>
  <si>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</si>
  <si>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</si>
  <si>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</si>
  <si>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</si>
  <si>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</si>
  <si>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</si>
  <si>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</si>
  <si>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</si>
  <si>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</si>
  <si>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</si>
  <si>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</si>
  <si>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</si>
  <si>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</si>
  <si>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</si>
  <si>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</si>
  <si>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</si>
  <si>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</si>
  <si>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</si>
  <si>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</si>
  <si>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</si>
  <si>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</si>
  <si>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</si>
  <si>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</si>
  <si>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</si>
  <si>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</si>
  <si>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</si>
  <si>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</si>
  <si>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</si>
  <si>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</si>
  <si>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</si>
  <si>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</si>
  <si>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</si>
  <si>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</si>
  <si>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</si>
  <si>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</si>
  <si>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</si>
  <si>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</si>
  <si>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</si>
  <si>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</si>
  <si>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</si>
  <si>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</si>
  <si>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</si>
  <si>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</si>
  <si>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</si>
  <si>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</si>
  <si>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</si>
  <si>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</si>
  <si>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</si>
  <si>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</si>
  <si>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</si>
  <si>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</si>
  <si>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</si>
  <si>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</si>
  <si>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</si>
  <si>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</si>
  <si>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</si>
  <si>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</si>
  <si>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</si>
  <si>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</si>
  <si>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</si>
  <si>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</si>
  <si>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</si>
  <si>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</si>
  <si>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</si>
  <si>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</si>
  <si>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</si>
  <si>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</si>
  <si>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</si>
  <si>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</si>
  <si>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</si>
  <si>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</si>
  <si>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</si>
  <si>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</si>
  <si>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</si>
  <si>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</si>
  <si>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</si>
  <si>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</si>
  <si>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</si>
  <si>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</si>
  <si>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</si>
  <si>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</si>
  <si>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</si>
  <si>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</si>
  <si>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</si>
  <si>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</si>
  <si>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</si>
  <si>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</si>
  <si>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</si>
  <si>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</si>
  <si>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</si>
  <si>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</si>
  <si>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</si>
  <si>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</si>
  <si>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</si>
  <si>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</si>
  <si>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</si>
  <si>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</si>
  <si>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</si>
  <si>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</si>
  <si>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</si>
  <si>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</si>
  <si>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</si>
  <si>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</si>
  <si>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</si>
  <si>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</si>
  <si>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</si>
  <si>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</si>
  <si>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</si>
  <si>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</si>
  <si>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</si>
  <si>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</si>
  <si>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</si>
  <si>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</si>
  <si>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</si>
  <si>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</si>
  <si>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</si>
  <si>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</si>
  <si>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</si>
  <si>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</si>
  <si>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</si>
  <si>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</si>
  <si>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</si>
  <si>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</si>
  <si>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</si>
  <si>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</si>
  <si>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</si>
  <si>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</si>
  <si>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</si>
  <si>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</si>
  <si>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</si>
  <si>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</si>
  <si>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</si>
  <si>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</si>
  <si>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</si>
  <si>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</si>
  <si>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</si>
  <si>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</si>
  <si>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</si>
  <si>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</si>
  <si>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</si>
  <si>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</si>
  <si>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</si>
  <si>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</si>
  <si>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</si>
  <si>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</si>
  <si>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</si>
  <si>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</si>
  <si>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</si>
  <si>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</si>
  <si>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</si>
  <si>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</si>
  <si>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</si>
  <si>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</si>
  <si>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</si>
  <si>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</si>
  <si>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</si>
  <si>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</si>
  <si>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</si>
  <si>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</si>
  <si>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</si>
  <si>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</si>
  <si>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</si>
  <si>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</si>
  <si>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</si>
  <si>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</si>
  <si>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</si>
  <si>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</si>
  <si>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</si>
  <si>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</si>
  <si>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</si>
  <si>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</si>
  <si>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</si>
  <si>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</si>
  <si>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</si>
  <si>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</si>
  <si>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</si>
  <si>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</si>
  <si>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</si>
  <si>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</si>
  <si>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</si>
  <si>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</si>
  <si>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</si>
  <si>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</si>
  <si>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</si>
  <si>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</si>
  <si>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</si>
  <si>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</si>
  <si>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</si>
  <si>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</si>
  <si>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</si>
  <si>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</si>
  <si>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</si>
  <si>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</si>
  <si>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</si>
  <si>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</si>
  <si>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</si>
  <si>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</si>
  <si>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</si>
  <si>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</si>
  <si>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</si>
  <si>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</si>
  <si>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</si>
  <si>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</si>
  <si>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</si>
  <si>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</si>
  <si>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</si>
  <si>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</si>
  <si>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</si>
  <si>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</si>
  <si>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</si>
  <si>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</si>
  <si>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</si>
  <si>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</si>
  <si>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</si>
  <si>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</si>
  <si>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</si>
  <si>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</si>
  <si>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</si>
  <si>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</si>
  <si>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</si>
  <si>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</si>
  <si>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</si>
  <si>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</si>
  <si>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</si>
  <si>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</si>
  <si>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</si>
  <si>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</si>
  <si>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</si>
  <si>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</si>
  <si>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</si>
  <si>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</si>
  <si>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</si>
  <si>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</si>
  <si>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</si>
  <si>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</si>
  <si>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</si>
  <si>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</si>
  <si>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</si>
  <si>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</si>
  <si>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</si>
  <si>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</si>
  <si>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</si>
  <si>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</si>
  <si>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</si>
  <si>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</si>
  <si>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</si>
  <si>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</si>
  <si>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</si>
  <si>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</si>
  <si>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</si>
  <si>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</si>
  <si>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</si>
  <si>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</si>
  <si>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</si>
  <si>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</si>
  <si>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</si>
  <si>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</si>
  <si>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</si>
  <si>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</si>
  <si>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</si>
  <si>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</si>
  <si>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</si>
  <si>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</si>
  <si>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</si>
  <si>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</si>
  <si>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</si>
  <si>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</si>
  <si>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</si>
  <si>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</si>
  <si>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</si>
  <si>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</si>
  <si>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</si>
  <si>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</si>
  <si>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</si>
  <si>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</si>
  <si>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</si>
  <si>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</si>
  <si>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</si>
  <si>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</si>
  <si>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</si>
  <si>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</si>
  <si>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</si>
  <si>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</si>
  <si>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</si>
  <si>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</si>
  <si>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</si>
  <si>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</si>
  <si>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</si>
  <si>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</si>
  <si>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</si>
  <si>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</si>
  <si>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</si>
  <si>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</si>
  <si>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</si>
  <si>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</si>
  <si>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</si>
  <si>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</si>
  <si>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</si>
  <si>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</si>
  <si>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</si>
  <si>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</si>
  <si>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</si>
  <si>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</si>
  <si>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</si>
  <si>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</si>
  <si>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</si>
  <si>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</si>
  <si>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</si>
  <si>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</si>
  <si>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</si>
  <si>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</si>
  <si>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</si>
  <si>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</si>
  <si>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</si>
  <si>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</si>
  <si>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</si>
  <si>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</si>
  <si>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</si>
  <si>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</si>
  <si>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</si>
  <si>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</si>
  <si>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</si>
  <si>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</si>
  <si>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</si>
  <si>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</si>
  <si>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</si>
  <si>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</si>
  <si>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</si>
  <si>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</si>
  <si>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</si>
  <si>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</si>
  <si>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</si>
  <si>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</si>
  <si>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</si>
  <si>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</si>
  <si>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</si>
  <si>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</si>
  <si>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</si>
  <si>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</si>
  <si>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</si>
  <si>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</si>
  <si>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</si>
  <si>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</si>
  <si>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</si>
  <si>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</si>
  <si>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</si>
  <si>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</si>
  <si>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</si>
  <si>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</si>
  <si>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</si>
  <si>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</si>
  <si>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</si>
  <si>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</si>
  <si>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</si>
  <si>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</si>
  <si>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</si>
  <si>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</si>
  <si>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</si>
  <si>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</si>
  <si>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</si>
  <si>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</si>
  <si>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</si>
  <si>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</si>
  <si>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</si>
  <si>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</si>
  <si>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</si>
  <si>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</si>
  <si>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</si>
  <si>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</si>
  <si>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</si>
  <si>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</si>
  <si>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</si>
  <si>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</si>
  <si>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</si>
  <si>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</si>
  <si>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</si>
  <si>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</si>
  <si>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</si>
  <si>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</si>
  <si>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</si>
  <si>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</si>
  <si>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</si>
  <si>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</si>
  <si>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</si>
  <si>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</si>
  <si>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</si>
  <si>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</si>
  <si>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</si>
  <si>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</si>
  <si>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</si>
  <si>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</si>
  <si>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</si>
  <si>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</si>
  <si>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</si>
  <si>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</si>
  <si>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</si>
  <si>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</si>
  <si>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</si>
  <si>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</si>
  <si>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</si>
  <si>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</si>
  <si>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</si>
  <si>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</si>
  <si>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</si>
  <si>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</si>
  <si>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</si>
  <si>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</si>
  <si>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</si>
  <si>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</si>
  <si>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</si>
  <si>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</si>
  <si>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</si>
  <si>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</si>
  <si>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</si>
  <si>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</si>
  <si>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</si>
  <si>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</si>
  <si>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</si>
  <si>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</si>
  <si>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</si>
  <si>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</si>
  <si>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</si>
  <si>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</si>
  <si>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</si>
  <si>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</si>
  <si>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</si>
  <si>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</si>
  <si>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</si>
  <si>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</si>
  <si>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</si>
  <si>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</si>
  <si>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</si>
  <si>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</si>
  <si>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</si>
  <si>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</si>
  <si>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</si>
  <si>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</si>
  <si>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</si>
  <si>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</si>
  <si>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</si>
  <si>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</si>
  <si>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</si>
  <si>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</si>
  <si>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</si>
  <si>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</si>
  <si>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</si>
  <si>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</si>
  <si>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</si>
  <si>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</si>
  <si>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</si>
  <si>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</si>
  <si>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</si>
  <si>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</si>
  <si>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</si>
  <si>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</si>
  <si>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</si>
  <si>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</si>
  <si>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</si>
  <si>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</si>
  <si>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</si>
  <si>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</si>
  <si>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</si>
  <si>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</si>
  <si>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</si>
  <si>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</si>
  <si>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</si>
  <si>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</si>
  <si>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</si>
  <si>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</si>
  <si>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</si>
  <si>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</si>
  <si>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</si>
  <si>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</si>
  <si>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</si>
  <si>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</si>
  <si>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</si>
  <si>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</si>
  <si>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</si>
  <si>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</si>
  <si>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</si>
  <si>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</si>
  <si>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</si>
  <si>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</si>
  <si>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</si>
  <si>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</si>
  <si>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</si>
  <si>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</si>
  <si>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</si>
  <si>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</si>
  <si>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</si>
  <si>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</si>
  <si>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</si>
  <si>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</si>
  <si>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</si>
  <si>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</si>
  <si>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</si>
  <si>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</si>
  <si>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</si>
  <si>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</si>
  <si>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</si>
  <si>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</si>
  <si>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</si>
  <si>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</si>
  <si>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</si>
  <si>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</si>
  <si>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</si>
  <si>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</si>
  <si>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</si>
  <si>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</si>
  <si>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</si>
  <si>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</si>
  <si>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</si>
  <si>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</si>
  <si>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</si>
  <si>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</si>
  <si>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</si>
  <si>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</si>
  <si>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</si>
  <si>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</si>
  <si>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</si>
  <si>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</si>
  <si>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</si>
  <si>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</si>
  <si>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</si>
  <si>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</si>
  <si>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</si>
  <si>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</si>
  <si>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</si>
  <si>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</si>
  <si>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</si>
  <si>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</si>
  <si>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</si>
  <si>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</si>
  <si>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</si>
  <si>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</si>
  <si>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</si>
  <si>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</si>
  <si>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</si>
  <si>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</si>
  <si>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</si>
  <si>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</si>
  <si>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</si>
  <si>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</si>
  <si>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</si>
  <si>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</si>
  <si>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</si>
  <si>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</si>
  <si>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</si>
  <si>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</si>
  <si>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</si>
  <si>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</si>
  <si>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</si>
  <si>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</si>
  <si>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</si>
  <si>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</si>
  <si>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</si>
  <si>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</si>
  <si>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</si>
  <si>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</si>
  <si>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</si>
  <si>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</si>
  <si>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</si>
  <si>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</si>
  <si>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</si>
  <si>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</si>
  <si>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</si>
  <si>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</si>
  <si>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</si>
  <si>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</si>
  <si>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</si>
  <si>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</si>
  <si>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</si>
  <si>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</si>
  <si>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</si>
  <si>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</si>
  <si>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</si>
  <si>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</si>
  <si>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</si>
  <si>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</si>
  <si>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</si>
  <si>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</si>
  <si>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</si>
  <si>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</si>
  <si>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</si>
  <si>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</si>
  <si>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</si>
  <si>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</si>
  <si>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</si>
  <si>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</si>
  <si>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</si>
  <si>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</si>
  <si>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</si>
  <si>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</si>
  <si>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</si>
  <si>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</si>
  <si>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</si>
  <si>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</si>
  <si>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</si>
  <si>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</si>
  <si>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</si>
  <si>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</si>
  <si>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</si>
  <si>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</si>
  <si>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</si>
  <si>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</si>
  <si>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</si>
  <si>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</si>
  <si>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</si>
  <si>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</si>
  <si>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</si>
  <si>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</si>
  <si>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</si>
  <si>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</si>
  <si>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</si>
  <si>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</si>
  <si>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</si>
  <si>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</si>
  <si>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</si>
  <si>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</si>
  <si>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</si>
  <si>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</si>
  <si>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</si>
  <si>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</si>
  <si>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</si>
  <si>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</si>
  <si>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</si>
  <si>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</si>
  <si>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</si>
  <si>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</si>
  <si>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</si>
  <si>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</si>
  <si>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</si>
  <si>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</si>
  <si>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</si>
  <si>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</si>
  <si>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</si>
  <si>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</si>
  <si>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</si>
  <si>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</si>
  <si>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</si>
  <si>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</si>
  <si>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</si>
  <si>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</si>
  <si>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</si>
  <si>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</si>
  <si>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</si>
  <si>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</si>
  <si>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</si>
  <si>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</si>
  <si>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</si>
  <si>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</si>
  <si>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</si>
  <si>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</si>
  <si>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</si>
  <si>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</si>
  <si>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</si>
  <si>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</si>
  <si>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</si>
  <si>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</si>
  <si>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</si>
  <si>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</si>
  <si>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</si>
  <si>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</si>
  <si>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</si>
  <si>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</si>
  <si>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</si>
  <si>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</si>
  <si>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</si>
  <si>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</si>
  <si>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</si>
  <si>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</si>
  <si>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</si>
  <si>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</si>
  <si>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</si>
  <si>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</si>
  <si>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</si>
  <si>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</si>
  <si>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</si>
  <si>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</si>
  <si>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</si>
  <si>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</si>
  <si>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</si>
  <si>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</si>
  <si>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</si>
  <si>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</si>
  <si>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</si>
  <si>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</si>
  <si>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</si>
  <si>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</si>
  <si>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</si>
  <si>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</si>
  <si>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</si>
  <si>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</si>
  <si>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</si>
  <si>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</si>
  <si>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</si>
  <si>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</si>
  <si>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</si>
  <si>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</si>
  <si>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</si>
  <si>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</si>
  <si>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</si>
  <si>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</si>
  <si>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</si>
  <si>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</si>
  <si>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</si>
  <si>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</si>
  <si>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</si>
  <si>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</si>
  <si>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</si>
  <si>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</si>
  <si>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</si>
  <si>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</si>
  <si>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</si>
  <si>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</si>
  <si>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</si>
  <si>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</si>
  <si>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</si>
  <si>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</si>
  <si>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</si>
  <si>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</si>
  <si>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</si>
  <si>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</si>
  <si>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</si>
  <si>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</si>
  <si>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</si>
  <si>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</si>
  <si>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</si>
  <si>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</si>
  <si>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</si>
  <si>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</si>
  <si>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</si>
  <si>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</si>
  <si>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</si>
  <si>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</si>
  <si>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</si>
  <si>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</si>
  <si>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</si>
  <si>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</si>
  <si>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</si>
  <si>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</si>
  <si>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</si>
  <si>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</si>
  <si>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</si>
  <si>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</si>
  <si>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</si>
  <si>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</si>
  <si>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</si>
  <si>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</si>
  <si>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</si>
  <si>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</si>
  <si>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</si>
  <si>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</si>
  <si>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</si>
  <si>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</si>
  <si>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</si>
  <si>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</si>
  <si>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</si>
  <si>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</si>
  <si>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</si>
  <si>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</si>
  <si>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</si>
  <si>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</si>
  <si>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</si>
  <si>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</si>
  <si>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</si>
  <si>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</si>
  <si>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</si>
  <si>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</si>
  <si>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</si>
  <si>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</si>
  <si>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</si>
  <si>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</si>
  <si>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</si>
  <si>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</si>
  <si>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</si>
  <si>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</si>
  <si>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</si>
  <si>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</si>
  <si>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</si>
  <si>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</si>
  <si>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</si>
  <si>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</si>
  <si>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</si>
  <si>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</si>
  <si>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</si>
  <si>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</si>
  <si>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</si>
  <si>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</si>
  <si>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</si>
  <si>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</si>
  <si>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</si>
  <si>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</si>
  <si>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</si>
  <si>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</si>
  <si>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</si>
  <si>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</si>
  <si>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</si>
  <si>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</si>
  <si>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</si>
  <si>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</si>
  <si>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</si>
  <si>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</si>
  <si>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</si>
  <si>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</si>
  <si>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</si>
  <si>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</si>
  <si>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</si>
  <si>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</si>
  <si>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</si>
  <si>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</si>
  <si>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</si>
  <si>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</si>
  <si>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</si>
  <si>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</si>
  <si>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</si>
  <si>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</si>
  <si>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</si>
  <si>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</si>
  <si>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</si>
  <si>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</si>
  <si>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</si>
  <si>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</si>
  <si>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</si>
  <si>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</si>
  <si>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</si>
  <si>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</si>
  <si>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</si>
  <si>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</si>
  <si>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</si>
  <si>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</si>
  <si>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</si>
  <si>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</si>
  <si>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</si>
  <si>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</si>
  <si>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</si>
  <si>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</si>
  <si>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</si>
  <si>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</si>
  <si>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</si>
  <si>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</si>
  <si>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</si>
  <si>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</si>
  <si>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</si>
  <si>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</si>
  <si>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</si>
  <si>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</si>
  <si>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</si>
  <si>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</si>
  <si>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</si>
  <si>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</si>
  <si>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</si>
  <si>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</si>
  <si>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</si>
  <si>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</si>
  <si>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</si>
  <si>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</si>
  <si>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</si>
  <si>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</si>
  <si>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</si>
  <si>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</si>
  <si>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</si>
  <si>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</si>
  <si>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</si>
  <si>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</si>
  <si>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</si>
  <si>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</si>
  <si>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</si>
  <si>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</si>
  <si>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</si>
  <si>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</si>
  <si>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</si>
  <si>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</si>
  <si>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</si>
  <si>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</si>
  <si>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</si>
  <si>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</si>
  <si>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</si>
  <si>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</si>
  <si>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</si>
  <si>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</si>
  <si>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</si>
  <si>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</si>
  <si>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</si>
  <si>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</si>
  <si>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</si>
  <si>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</si>
  <si>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</si>
  <si>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</si>
  <si>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</si>
  <si>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</si>
  <si>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</si>
  <si>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</si>
  <si>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</si>
  <si>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</si>
  <si>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</si>
  <si>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</si>
  <si>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</si>
  <si>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</si>
  <si>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</si>
  <si>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</si>
  <si>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</si>
  <si>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</si>
  <si>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</si>
  <si>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</si>
  <si>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</si>
  <si>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</si>
  <si>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</si>
  <si>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</si>
  <si>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</si>
  <si>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</si>
  <si>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</si>
  <si>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</si>
  <si>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</si>
  <si>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</si>
  <si>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</si>
  <si>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</si>
  <si>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</si>
  <si>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</si>
  <si>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</si>
  <si>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</si>
  <si>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</si>
  <si>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</si>
  <si>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</si>
  <si>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</si>
  <si>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</si>
  <si>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</si>
  <si>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</si>
  <si>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</si>
  <si>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</si>
  <si>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</si>
  <si>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</si>
  <si>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</si>
  <si>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</si>
  <si>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</si>
  <si>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</si>
  <si>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</si>
  <si>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</si>
  <si>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</si>
  <si>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</si>
  <si>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</si>
  <si>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</si>
  <si>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</si>
  <si>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</si>
  <si>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</si>
  <si>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</si>
  <si>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</si>
  <si>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</si>
  <si>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</si>
  <si>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</si>
  <si>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</si>
  <si>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</si>
  <si>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</si>
  <si>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</si>
  <si>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</si>
  <si>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</si>
  <si>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</si>
  <si>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</si>
  <si>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</si>
  <si>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</si>
  <si>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</si>
  <si>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</si>
  <si>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</si>
  <si>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</si>
  <si>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</si>
  <si>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</si>
  <si>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</si>
  <si>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</si>
  <si>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</si>
  <si>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</si>
  <si>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</si>
  <si>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</si>
  <si>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</si>
  <si>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</si>
  <si>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</si>
  <si>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</si>
  <si>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</si>
  <si>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</si>
  <si>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</si>
  <si>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</si>
  <si>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</si>
  <si>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</si>
  <si>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</si>
  <si>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</si>
  <si>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</si>
  <si>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</si>
  <si>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</si>
  <si>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</si>
  <si>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</si>
  <si>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</si>
  <si>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</si>
  <si>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</si>
  <si>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</si>
  <si>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</si>
  <si>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</si>
  <si>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</si>
  <si>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</si>
  <si>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</si>
  <si>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</si>
  <si>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</si>
  <si>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</si>
  <si>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</si>
  <si>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</si>
  <si>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</si>
  <si>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</si>
  <si>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</si>
  <si>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</si>
  <si>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</si>
  <si>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</si>
  <si>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</si>
  <si>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</si>
  <si>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</si>
  <si>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</si>
  <si>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</si>
  <si>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</si>
  <si>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</si>
  <si>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</si>
  <si>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</si>
  <si>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</si>
  <si>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</si>
  <si>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</si>
  <si>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</si>
  <si>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</si>
  <si>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</si>
  <si>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</si>
  <si>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</si>
  <si>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</si>
  <si>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</si>
  <si>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</si>
  <si>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</si>
  <si>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</si>
  <si>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</si>
  <si>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</si>
  <si>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</si>
  <si>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</si>
  <si>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</si>
  <si>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</si>
  <si>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</si>
  <si>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</si>
  <si>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</si>
  <si>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</si>
  <si>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</si>
  <si>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</si>
  <si>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</si>
  <si>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</si>
  <si>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</si>
  <si>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</si>
  <si>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</si>
  <si>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</si>
  <si>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</si>
  <si>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</si>
  <si>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</si>
  <si>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</si>
  <si>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</si>
  <si>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</si>
  <si>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</si>
  <si>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</si>
  <si>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</si>
  <si>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</si>
  <si>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</si>
  <si>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</si>
  <si>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</si>
  <si>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</si>
  <si>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</si>
  <si>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</si>
  <si>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</si>
  <si>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</si>
  <si>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</si>
  <si>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</si>
  <si>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</si>
  <si>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</si>
  <si>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</si>
  <si>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</si>
  <si>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</si>
  <si>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</si>
  <si>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</si>
  <si>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</si>
  <si>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</si>
  <si>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</si>
  <si>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</si>
  <si>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</si>
  <si>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</si>
  <si>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</si>
  <si>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</si>
  <si>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</si>
  <si>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</si>
  <si>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</si>
  <si>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</si>
  <si>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</si>
  <si>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</si>
  <si>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</si>
  <si>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</si>
  <si>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</si>
  <si>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</si>
  <si>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</si>
  <si>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</si>
  <si>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</si>
  <si>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</si>
  <si>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</si>
  <si>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</si>
  <si>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</si>
  <si>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</si>
  <si>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</si>
  <si>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</si>
  <si>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</si>
  <si>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</si>
  <si>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</si>
  <si>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</si>
  <si>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</si>
  <si>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</si>
  <si>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</si>
  <si>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</si>
  <si>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</si>
  <si>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</si>
  <si>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</si>
  <si>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</si>
  <si>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</si>
  <si>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</si>
  <si>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</si>
  <si>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</si>
  <si>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</si>
  <si>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</si>
  <si>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</si>
  <si>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</si>
  <si>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</si>
  <si>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</si>
  <si>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</si>
  <si>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</si>
  <si>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</si>
  <si>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</si>
  <si>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</si>
  <si>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</si>
  <si>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</si>
  <si>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</si>
  <si>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</si>
  <si>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</si>
  <si>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</si>
  <si>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</si>
  <si>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</si>
  <si>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</si>
  <si>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</si>
  <si>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</si>
  <si>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</si>
  <si>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</si>
  <si>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</si>
  <si>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</si>
  <si>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</si>
  <si>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</si>
  <si>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</si>
  <si>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</si>
  <si>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</si>
  <si>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</si>
  <si>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</si>
  <si>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</si>
  <si>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</si>
  <si>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</si>
  <si>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</si>
  <si>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</si>
  <si>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</si>
  <si>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</si>
  <si>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</si>
  <si>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</si>
  <si>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</si>
  <si>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</si>
  <si>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</si>
  <si>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</si>
  <si>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</si>
  <si>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</si>
  <si>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</si>
  <si>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</si>
  <si>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</si>
  <si>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</si>
  <si>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</si>
  <si>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</si>
  <si>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</si>
  <si>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</si>
  <si>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</si>
  <si>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</si>
  <si>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</si>
  <si>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</si>
  <si>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</si>
  <si>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</si>
  <si>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</si>
  <si>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</si>
  <si>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</si>
  <si>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</si>
  <si>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</si>
  <si>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</si>
  <si>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</si>
  <si>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</si>
  <si>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</si>
  <si>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</si>
  <si>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</si>
  <si>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</si>
  <si>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</si>
  <si>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</si>
  <si>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</si>
  <si>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</si>
  <si>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</si>
  <si>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</si>
  <si>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</si>
  <si>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</si>
  <si>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</si>
  <si>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</si>
  <si>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</si>
  <si>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</si>
  <si>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</si>
  <si>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</si>
  <si>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</si>
  <si>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</si>
  <si>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</si>
  <si>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</si>
  <si>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</si>
  <si>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</si>
  <si>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</si>
  <si>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</si>
  <si>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</si>
  <si>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</si>
  <si>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</si>
  <si>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</si>
  <si>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</si>
  <si>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</si>
  <si>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</si>
  <si>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</si>
  <si>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</si>
  <si>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</si>
  <si>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</si>
  <si>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</si>
  <si>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</si>
  <si>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</si>
  <si>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</si>
  <si>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</si>
  <si>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</si>
  <si>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</si>
  <si>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</si>
  <si>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</si>
  <si>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</si>
  <si>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</si>
  <si>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</si>
  <si>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</si>
  <si>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</si>
  <si>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</si>
  <si>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</si>
  <si>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</si>
  <si>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</si>
  <si>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</si>
  <si>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</si>
  <si>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</si>
  <si>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</si>
  <si>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</si>
  <si>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</si>
  <si>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</si>
  <si>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</si>
  <si>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</si>
  <si>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</si>
  <si>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</si>
  <si>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</si>
  <si>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</si>
  <si>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</si>
  <si>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</si>
  <si>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</si>
  <si>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</si>
  <si>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</si>
  <si>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</si>
  <si>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</si>
  <si>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</si>
  <si>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</si>
  <si>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</si>
  <si>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</si>
  <si>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</si>
  <si>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</si>
  <si>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</si>
  <si>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</si>
  <si>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</si>
  <si>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</si>
  <si>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</si>
  <si>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</si>
  <si>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</si>
  <si>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</si>
  <si>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</si>
  <si>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</si>
  <si>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</si>
  <si>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</si>
  <si>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</si>
  <si>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</si>
  <si>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</si>
  <si>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</si>
  <si>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</si>
  <si>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</si>
  <si>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</si>
  <si>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</si>
  <si>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</si>
  <si>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</si>
  <si>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</si>
  <si>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</si>
  <si>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</si>
  <si>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</si>
  <si>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</si>
  <si>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</si>
  <si>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</si>
  <si>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</si>
  <si>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</si>
  <si>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</si>
  <si>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</si>
  <si>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</si>
  <si>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</si>
  <si>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</si>
  <si>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</si>
  <si>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</si>
  <si>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</si>
  <si>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</si>
  <si>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</si>
  <si>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</si>
  <si>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</si>
  <si>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</si>
  <si>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</si>
  <si>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</si>
  <si>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</si>
  <si>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</si>
  <si>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</si>
  <si>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</si>
  <si>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</si>
  <si>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</si>
  <si>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</si>
  <si>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</si>
  <si>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</si>
  <si>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</si>
  <si>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</si>
  <si>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</si>
  <si>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</si>
  <si>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</si>
  <si>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</si>
  <si>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</si>
  <si>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</si>
  <si>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</si>
  <si>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</si>
  <si>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</si>
  <si>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</si>
  <si>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</si>
  <si>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</si>
  <si>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</si>
  <si>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</si>
  <si>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</si>
  <si>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</si>
  <si>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</si>
  <si>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</si>
  <si>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</si>
  <si>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</si>
  <si>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</si>
  <si>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</si>
  <si>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</si>
  <si>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</si>
  <si>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</si>
  <si>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</si>
  <si>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</si>
  <si>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</si>
  <si>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</si>
  <si>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</si>
  <si>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</si>
  <si>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</si>
  <si>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</si>
  <si>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</si>
  <si>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</si>
  <si>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</si>
  <si>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</si>
  <si>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</si>
  <si>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</si>
  <si>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</si>
  <si>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</si>
  <si>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</si>
  <si>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</si>
  <si>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</si>
  <si>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</si>
  <si>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</si>
  <si>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</si>
  <si>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</si>
  <si>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</si>
  <si>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</si>
  <si>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</si>
  <si>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</si>
  <si>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</si>
  <si>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</si>
  <si>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</si>
  <si>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</si>
  <si>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</si>
  <si>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</si>
  <si>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</si>
  <si>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</si>
  <si>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</si>
  <si>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</si>
  <si>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</si>
  <si>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</si>
  <si>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</si>
  <si>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</si>
  <si>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</si>
  <si>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</si>
  <si>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</si>
  <si>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</si>
  <si>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</si>
  <si>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</si>
  <si>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</si>
  <si>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</si>
  <si>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</si>
  <si>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</si>
  <si>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</si>
  <si>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</si>
  <si>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</si>
  <si>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</si>
  <si>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</si>
  <si>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</si>
  <si>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</si>
  <si>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</si>
  <si>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</si>
  <si>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</si>
  <si>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</si>
  <si>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</si>
  <si>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</si>
  <si>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</si>
  <si>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</si>
  <si>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</si>
  <si>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</si>
  <si>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</si>
  <si>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</si>
  <si>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</si>
  <si>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</si>
  <si>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</si>
  <si>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</si>
  <si>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</si>
  <si>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</si>
  <si>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</si>
  <si>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</si>
  <si>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</si>
  <si>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</si>
  <si>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</si>
  <si>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</si>
  <si>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</si>
  <si>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</si>
  <si>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</si>
  <si>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</si>
  <si>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</si>
  <si>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</si>
  <si>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</si>
  <si>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</si>
  <si>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</si>
  <si>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</si>
  <si>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</si>
  <si>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</si>
  <si>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</si>
  <si>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</si>
  <si>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</si>
  <si>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</si>
  <si>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</si>
  <si>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</si>
  <si>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</si>
  <si>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</si>
  <si>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</si>
  <si>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</si>
  <si>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</si>
  <si>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</si>
  <si>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</si>
  <si>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</si>
  <si>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</si>
  <si>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</si>
  <si>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</si>
  <si>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</si>
  <si>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</si>
  <si>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</si>
  <si>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</si>
  <si>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</si>
  <si>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</si>
  <si>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</si>
  <si>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</si>
  <si>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</si>
  <si>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</si>
  <si>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</si>
  <si>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</si>
  <si>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</si>
  <si>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</si>
  <si>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</si>
  <si>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</si>
  <si>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</si>
  <si>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</si>
  <si>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</si>
  <si>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</si>
  <si>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</si>
  <si>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</si>
  <si>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</si>
  <si>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</si>
  <si>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</si>
  <si>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</si>
  <si>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</si>
  <si>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</si>
  <si>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</si>
  <si>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</si>
  <si>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</si>
  <si>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</si>
  <si>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</si>
  <si>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</si>
  <si>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</si>
  <si>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</si>
  <si>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</si>
  <si>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</si>
  <si>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</si>
  <si>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</si>
  <si>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</si>
  <si>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</si>
  <si>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</si>
  <si>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</si>
  <si>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</si>
  <si>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</si>
  <si>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</si>
  <si>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</si>
  <si>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</si>
  <si>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</si>
  <si>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</si>
  <si>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</si>
  <si>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</si>
  <si>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</si>
  <si>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</si>
  <si>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</si>
  <si>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</si>
  <si>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</si>
  <si>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</si>
  <si>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</si>
  <si>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</si>
  <si>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</si>
  <si>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</si>
  <si>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</si>
  <si>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</si>
  <si>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</si>
  <si>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</si>
  <si>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</si>
  <si>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</si>
  <si>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</si>
  <si>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</si>
  <si>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</si>
  <si>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</si>
  <si>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</si>
  <si>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</si>
  <si>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</si>
  <si>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</si>
  <si>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</si>
  <si>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</si>
  <si>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</si>
  <si>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</si>
  <si>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</si>
  <si>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</si>
  <si>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</si>
  <si>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</si>
  <si>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</si>
  <si>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</si>
  <si>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</si>
  <si>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</si>
  <si>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</si>
  <si>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</si>
  <si>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</si>
  <si>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</si>
  <si>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</si>
  <si>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</si>
  <si>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</si>
  <si>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</si>
  <si>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</si>
  <si>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</si>
  <si>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</si>
  <si>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</si>
  <si>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</si>
  <si>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</si>
  <si>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</si>
  <si>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</si>
  <si>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</si>
  <si>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</si>
  <si>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</si>
  <si>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</si>
  <si>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</si>
  <si>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</si>
  <si>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</si>
  <si>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</si>
  <si>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</si>
  <si>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</si>
  <si>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</si>
  <si>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</si>
  <si>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</si>
  <si>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</si>
  <si>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</si>
  <si>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</si>
  <si>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</si>
  <si>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</si>
  <si>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</si>
  <si>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</si>
  <si>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</si>
  <si>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</si>
  <si>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</si>
  <si>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</si>
  <si>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</si>
  <si>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</si>
  <si>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</si>
  <si>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</si>
  <si>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</si>
  <si>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</si>
  <si>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</si>
  <si>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</si>
  <si>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</si>
  <si>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</si>
  <si>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</si>
  <si>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</si>
  <si>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</si>
  <si>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</si>
  <si>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</si>
  <si>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</si>
  <si>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</si>
  <si>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</si>
  <si>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</si>
  <si>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</si>
  <si>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</si>
  <si>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</si>
  <si>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</si>
  <si>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</si>
  <si>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</si>
  <si>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</si>
  <si>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</si>
  <si>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</si>
  <si>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</si>
  <si>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</si>
  <si>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</si>
  <si>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</si>
  <si>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</si>
  <si>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</si>
  <si>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</si>
  <si>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</si>
  <si>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</si>
  <si>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</si>
  <si>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</si>
  <si>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</si>
  <si>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</si>
  <si>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</si>
  <si>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</si>
  <si>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</si>
  <si>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</si>
  <si>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</si>
  <si>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</si>
  <si>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</si>
  <si>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</si>
  <si>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</si>
  <si>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</si>
  <si>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</si>
  <si>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</si>
  <si>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</si>
  <si>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</si>
  <si>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</si>
  <si>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</si>
  <si>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</si>
  <si>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</si>
  <si>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</si>
  <si>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</si>
  <si>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</si>
  <si>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</si>
  <si>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</si>
  <si>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</si>
  <si>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</si>
  <si>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</si>
  <si>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</si>
  <si>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</si>
  <si>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</si>
  <si>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</si>
  <si>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</si>
  <si>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</si>
  <si>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</si>
  <si>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</si>
  <si>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</si>
  <si>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</si>
  <si>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</si>
  <si>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</si>
  <si>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</si>
  <si>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</si>
  <si>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</si>
  <si>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</si>
  <si>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</si>
  <si>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</si>
  <si>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</si>
  <si>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</si>
  <si>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</si>
  <si>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</si>
  <si>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</si>
  <si>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</si>
  <si>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</si>
  <si>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</si>
  <si>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</si>
  <si>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</si>
  <si>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</si>
  <si>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</si>
  <si>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</si>
  <si>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</si>
  <si>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</si>
  <si>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</si>
  <si>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</si>
  <si>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</si>
  <si>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</si>
  <si>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</si>
  <si>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</si>
  <si>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</si>
  <si>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</si>
  <si>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</si>
  <si>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</si>
  <si>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</si>
  <si>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</si>
  <si>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</si>
  <si>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</si>
  <si>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</si>
  <si>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</si>
  <si>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</si>
  <si>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</si>
  <si>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</si>
  <si>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</si>
  <si>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</si>
  <si>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</si>
  <si>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</si>
  <si>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</si>
  <si>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</si>
  <si>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</si>
  <si>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</si>
  <si>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</si>
  <si>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</si>
  <si>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</si>
  <si>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</si>
  <si>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</si>
  <si>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</si>
  <si>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</si>
  <si>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</si>
  <si>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</si>
  <si>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</si>
  <si>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</si>
  <si>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</si>
  <si>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</si>
  <si>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</si>
  <si>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</si>
  <si>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</si>
  <si>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</si>
  <si>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</si>
  <si>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</si>
  <si>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</si>
  <si>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</si>
  <si>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</si>
  <si>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</si>
  <si>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</si>
  <si>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</si>
  <si>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</si>
  <si>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</si>
  <si>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</si>
  <si>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</si>
  <si>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</si>
  <si>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</si>
  <si>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</si>
  <si>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</si>
  <si>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</si>
  <si>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</si>
  <si>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</si>
  <si>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</si>
  <si>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</si>
  <si>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</si>
  <si>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</si>
  <si>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</si>
  <si>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</si>
  <si>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</si>
  <si>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</si>
  <si>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</si>
  <si>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</si>
  <si>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</si>
  <si>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</si>
  <si>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</si>
  <si>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</si>
  <si>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</si>
  <si>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</si>
  <si>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</si>
  <si>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</si>
  <si>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</si>
  <si>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</si>
  <si>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</si>
  <si>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</si>
  <si>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</si>
  <si>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</si>
  <si>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</si>
  <si>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</si>
  <si>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</si>
  <si>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</si>
  <si>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</si>
  <si>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</si>
  <si>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</si>
  <si>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</si>
  <si>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</si>
  <si>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</si>
  <si>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</si>
  <si>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</si>
  <si>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</si>
  <si>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</si>
  <si>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</si>
  <si>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</si>
  <si>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</si>
  <si>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</si>
  <si>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</si>
  <si>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</si>
  <si>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</si>
  <si>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</si>
  <si>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</si>
  <si>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</si>
  <si>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</si>
  <si>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</si>
  <si>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</si>
  <si>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</si>
  <si>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</si>
  <si>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</si>
  <si>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</si>
  <si>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</si>
  <si>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</si>
  <si>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</si>
  <si>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</si>
  <si>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</si>
  <si>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</si>
  <si>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</si>
  <si>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</si>
  <si>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</si>
  <si>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</si>
  <si>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</si>
  <si>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</si>
  <si>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</si>
  <si>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</si>
  <si>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</si>
  <si>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</si>
  <si>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</si>
  <si>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</si>
  <si>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</si>
  <si>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</si>
  <si>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</si>
  <si>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</si>
  <si>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</si>
  <si>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</si>
  <si>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</si>
  <si>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</si>
  <si>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</si>
  <si>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</si>
  <si>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</si>
  <si>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</si>
  <si>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</si>
  <si>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</si>
  <si>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</si>
  <si>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</si>
  <si>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</si>
  <si>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</si>
  <si>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</si>
  <si>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</si>
  <si>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</si>
  <si>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</si>
  <si>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</si>
  <si>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</si>
  <si>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</si>
  <si>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</si>
  <si>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</si>
  <si>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</si>
  <si>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</si>
  <si>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</si>
  <si>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</si>
  <si>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</si>
  <si>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</si>
  <si>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</si>
  <si>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</si>
  <si>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</si>
  <si>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</si>
  <si>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</si>
  <si>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</si>
  <si>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</si>
  <si>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</si>
  <si>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</si>
  <si>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</si>
  <si>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</si>
  <si>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</si>
  <si>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</si>
  <si>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</si>
  <si>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</si>
  <si>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</si>
  <si>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</si>
  <si>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</si>
  <si>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</si>
  <si>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</si>
  <si>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</si>
  <si>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</si>
  <si>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</si>
  <si>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</si>
  <si>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</si>
  <si>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</si>
  <si>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</si>
  <si>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</si>
  <si>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</si>
  <si>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</si>
  <si>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</si>
  <si>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</si>
  <si>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</si>
  <si>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</si>
  <si>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</si>
  <si>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</si>
  <si>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</si>
  <si>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</si>
  <si>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</si>
  <si>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</si>
  <si>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</si>
  <si>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</si>
  <si>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</si>
  <si>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</si>
  <si>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</si>
  <si>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</si>
  <si>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</si>
  <si>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</si>
  <si>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</si>
  <si>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</si>
  <si>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</si>
  <si>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</si>
  <si>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</si>
  <si>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</si>
  <si>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</si>
  <si>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</si>
  <si>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</si>
  <si>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</si>
  <si>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</si>
  <si>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</si>
  <si>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</si>
  <si>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</si>
  <si>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</si>
  <si>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</si>
  <si>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</si>
  <si>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</si>
  <si>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</si>
  <si>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</si>
  <si>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</si>
  <si>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</si>
  <si>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</si>
  <si>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</si>
  <si>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</si>
  <si>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</si>
  <si>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</si>
  <si>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</si>
  <si>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</si>
  <si>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</si>
  <si>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</si>
  <si>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</si>
  <si>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</si>
  <si>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</si>
  <si>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</si>
  <si>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</si>
  <si>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</si>
  <si>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</si>
  <si>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</si>
  <si>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</si>
  <si>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</si>
  <si>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</si>
  <si>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</si>
  <si>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</si>
  <si>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</si>
  <si>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</si>
  <si>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</si>
  <si>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</si>
  <si>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</si>
  <si>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</si>
  <si>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</si>
  <si>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</si>
  <si>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</si>
  <si>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</si>
  <si>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</si>
  <si>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</si>
  <si>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</si>
  <si>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</si>
  <si>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</si>
  <si>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</si>
  <si>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</si>
  <si>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</si>
  <si>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</si>
  <si>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</si>
  <si>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</si>
  <si>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</si>
  <si>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</si>
  <si>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</si>
  <si>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</si>
  <si>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</si>
  <si>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</si>
  <si>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</si>
  <si>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</si>
  <si>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</si>
  <si>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</si>
  <si>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</si>
  <si>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</si>
  <si>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</si>
  <si>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</si>
  <si>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</si>
  <si>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</si>
  <si>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</si>
  <si>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</si>
  <si>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</si>
  <si>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</si>
  <si>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</si>
  <si>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</si>
  <si>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</si>
  <si>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</si>
  <si>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</si>
  <si>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</si>
  <si>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</si>
  <si>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</si>
  <si>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</si>
  <si>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</si>
  <si>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</si>
  <si>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</si>
  <si>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</si>
  <si>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</si>
  <si>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</si>
  <si>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</si>
  <si>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</si>
  <si>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</si>
  <si>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</si>
  <si>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</si>
  <si>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</si>
  <si>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</si>
  <si>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</si>
  <si>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</si>
  <si>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</si>
  <si>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</si>
  <si>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</si>
  <si>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</si>
  <si>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</si>
  <si>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</si>
  <si>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</si>
  <si>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</si>
  <si>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</si>
  <si>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</si>
  <si>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</si>
  <si>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</si>
  <si>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</si>
  <si>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</si>
  <si>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</si>
  <si>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</si>
  <si>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</si>
  <si>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</si>
  <si>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</si>
  <si>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</si>
  <si>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</si>
  <si>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</si>
  <si>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</si>
  <si>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</si>
  <si>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</si>
  <si>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</si>
  <si>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</si>
  <si>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</si>
  <si>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</si>
  <si>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</si>
  <si>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</si>
  <si>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</si>
  <si>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</si>
  <si>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</si>
  <si>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</si>
  <si>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</si>
  <si>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</si>
  <si>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</si>
  <si>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</si>
  <si>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</si>
  <si>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</si>
  <si>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</si>
  <si>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</si>
  <si>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</si>
  <si>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</si>
  <si>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</si>
  <si>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</si>
  <si>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</si>
  <si>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</si>
  <si>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</si>
  <si>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</si>
  <si>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</si>
  <si>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</si>
  <si>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</si>
  <si>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</si>
  <si>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</si>
  <si>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</si>
  <si>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</si>
  <si>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</si>
  <si>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</si>
  <si>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</si>
  <si>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</si>
  <si>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</si>
  <si>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</si>
  <si>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</si>
  <si>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</si>
  <si>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</si>
  <si>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</si>
  <si>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</si>
  <si>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</si>
  <si>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</si>
  <si>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</si>
  <si>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</si>
  <si>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</si>
  <si>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</si>
  <si>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</si>
  <si>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</si>
  <si>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</si>
  <si>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</si>
  <si>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</si>
  <si>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</si>
  <si>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</si>
  <si>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</si>
  <si>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</si>
  <si>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</si>
  <si>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</si>
  <si>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</si>
  <si>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</si>
  <si>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</si>
  <si>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</si>
  <si>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</si>
  <si>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</si>
  <si>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</si>
  <si>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</si>
  <si>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</si>
  <si>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</si>
  <si>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</si>
  <si>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</si>
  <si>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</si>
  <si>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</si>
  <si>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</si>
  <si>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</si>
  <si>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</si>
  <si>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</si>
  <si>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</si>
  <si>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</si>
  <si>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</si>
  <si>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</si>
  <si>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</si>
  <si>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</si>
  <si>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</si>
  <si>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</si>
  <si>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</si>
  <si>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</si>
  <si>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</si>
  <si>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</si>
  <si>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</si>
  <si>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</si>
  <si>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</si>
  <si>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</si>
  <si>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</si>
  <si>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</si>
  <si>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</si>
  <si>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</si>
  <si>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</si>
  <si>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</si>
  <si>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</si>
  <si>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</si>
  <si>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</si>
  <si>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</si>
  <si>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</si>
  <si>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</si>
  <si>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</si>
  <si>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</si>
  <si>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</si>
  <si>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</si>
  <si>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</si>
  <si>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</si>
  <si>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</si>
  <si>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</si>
  <si>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</si>
  <si>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</si>
  <si>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</si>
  <si>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</si>
  <si>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</si>
  <si>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</si>
  <si>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</si>
  <si>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</si>
  <si>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</si>
  <si>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</si>
  <si>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</si>
  <si>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</si>
  <si>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</si>
  <si>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</si>
  <si>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</si>
  <si>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</si>
  <si>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</si>
  <si>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</si>
  <si>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</si>
  <si>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</si>
  <si>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</si>
  <si>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</si>
  <si>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</si>
  <si>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</si>
  <si>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</si>
  <si>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</si>
  <si>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</si>
  <si>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</si>
  <si>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</si>
  <si>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</si>
  <si>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</si>
  <si>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</si>
  <si>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</si>
  <si>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</si>
  <si>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</si>
  <si>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</si>
  <si>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</si>
  <si>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</si>
  <si>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</si>
  <si>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</si>
  <si>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</si>
  <si>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</si>
  <si>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</si>
  <si>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</si>
  <si>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</si>
  <si>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</si>
  <si>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</si>
  <si>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</si>
  <si>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</si>
  <si>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</si>
  <si>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</si>
  <si>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</si>
  <si>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</si>
  <si>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</si>
  <si>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</si>
  <si>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</si>
  <si>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</si>
  <si>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</si>
  <si>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</si>
  <si>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</si>
  <si>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</si>
  <si>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</si>
  <si>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</si>
  <si>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</si>
  <si>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</si>
  <si>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</si>
  <si>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</si>
  <si>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</si>
  <si>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</si>
  <si>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</si>
  <si>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</si>
  <si>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</si>
  <si>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</si>
  <si>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</si>
  <si>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</si>
  <si>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</si>
  <si>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</si>
  <si>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</si>
  <si>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</si>
  <si>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</si>
  <si>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</si>
  <si>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</si>
  <si>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</si>
  <si>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</si>
  <si>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</si>
  <si>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</si>
  <si>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</si>
  <si>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</si>
  <si>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</si>
  <si>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</si>
  <si>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</si>
  <si>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</si>
  <si>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</si>
  <si>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</si>
  <si>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</si>
  <si>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</si>
  <si>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</si>
  <si>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</si>
  <si>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</si>
  <si>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</si>
  <si>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</si>
  <si>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</si>
  <si>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</si>
  <si>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</si>
  <si>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</si>
  <si>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</si>
  <si>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</si>
  <si>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</si>
  <si>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</si>
  <si>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</si>
  <si>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</si>
  <si>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</si>
  <si>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</si>
  <si>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</si>
  <si>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</si>
  <si>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</si>
  <si>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</si>
  <si>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</si>
  <si>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</si>
  <si>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</si>
  <si>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</si>
  <si>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</si>
  <si>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</si>
  <si>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</si>
  <si>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</si>
  <si>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</si>
  <si>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</si>
  <si>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</si>
  <si>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</si>
  <si>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</si>
  <si>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</si>
  <si>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</si>
  <si>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</si>
  <si>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</si>
  <si>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</si>
  <si>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</si>
  <si>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</si>
  <si>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</si>
  <si>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</si>
  <si>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</si>
  <si>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</si>
  <si>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</si>
  <si>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</si>
  <si>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</si>
  <si>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</si>
  <si>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</si>
  <si>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</si>
  <si>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</si>
  <si>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</si>
  <si>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</si>
  <si>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</si>
  <si>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</si>
  <si>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</si>
  <si>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</si>
  <si>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</si>
  <si>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</si>
  <si>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</si>
  <si>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</si>
  <si>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</si>
  <si>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</si>
  <si>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</si>
  <si>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</si>
  <si>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</si>
  <si>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</si>
  <si>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</si>
  <si>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</si>
  <si>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</si>
  <si>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</si>
  <si>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</si>
  <si>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</si>
  <si>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</si>
  <si>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</si>
  <si>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</si>
  <si>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</si>
  <si>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</si>
  <si>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</si>
  <si>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</si>
  <si>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</si>
  <si>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</si>
  <si>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</si>
  <si>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</si>
  <si>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</si>
  <si>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</si>
  <si>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</si>
  <si>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</si>
  <si>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</si>
  <si>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</si>
  <si>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</si>
  <si>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</si>
  <si>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</si>
  <si>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</si>
  <si>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</si>
  <si>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</si>
  <si>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</si>
  <si>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</si>
  <si>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</si>
  <si>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</si>
  <si>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</si>
  <si>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</si>
  <si>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</si>
  <si>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</si>
  <si>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</si>
  <si>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</si>
  <si>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</si>
  <si>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</si>
  <si>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</si>
  <si>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</si>
  <si>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</si>
  <si>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</si>
  <si>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</si>
  <si>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</si>
  <si>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</si>
  <si>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</si>
  <si>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</si>
  <si>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</si>
  <si>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</si>
  <si>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</si>
  <si>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</si>
  <si>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</si>
  <si>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</si>
  <si>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</si>
  <si>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</si>
  <si>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</si>
  <si>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</si>
  <si>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</si>
  <si>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</si>
  <si>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</si>
  <si>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</si>
  <si>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</si>
  <si>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</si>
  <si>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</si>
  <si>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</si>
  <si>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</si>
  <si>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</si>
  <si>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</si>
  <si>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</si>
  <si>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</si>
  <si>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</si>
  <si>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</si>
  <si>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</si>
  <si>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</si>
  <si>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</si>
  <si>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</si>
  <si>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</si>
  <si>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</si>
  <si>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</si>
  <si>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</si>
  <si>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</si>
  <si>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</si>
  <si>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</si>
  <si>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</si>
  <si>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</si>
  <si>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</si>
  <si>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</si>
  <si>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</si>
  <si>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</si>
  <si>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</si>
  <si>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</si>
  <si>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</si>
  <si>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</si>
  <si>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</si>
  <si>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</si>
  <si>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</si>
  <si>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</si>
  <si>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</si>
  <si>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</si>
  <si>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</si>
  <si>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</si>
  <si>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</si>
  <si>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</si>
  <si>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</si>
  <si>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</si>
  <si>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</si>
  <si>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</si>
  <si>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</si>
  <si>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</si>
  <si>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</si>
  <si>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</si>
  <si>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</si>
  <si>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</si>
  <si>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</si>
  <si>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</si>
  <si>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</si>
  <si>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</si>
  <si>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</si>
  <si>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</si>
  <si>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</si>
  <si>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</si>
  <si>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</si>
  <si>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</si>
  <si>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</si>
  <si>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</si>
  <si>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</si>
  <si>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</si>
  <si>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</si>
  <si>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</si>
  <si>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</si>
  <si>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</si>
  <si>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</si>
  <si>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</si>
  <si>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</si>
  <si>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</si>
  <si>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</si>
  <si>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</si>
  <si>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</si>
  <si>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</si>
  <si>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</si>
  <si>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</si>
  <si>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</si>
  <si>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</si>
  <si>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</si>
  <si>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</si>
  <si>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</si>
  <si>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</si>
  <si>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</si>
  <si>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</si>
  <si>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</si>
  <si>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</si>
  <si>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</si>
  <si>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</si>
  <si>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</si>
  <si>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</si>
  <si>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</si>
  <si>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</si>
  <si>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</si>
  <si>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</si>
  <si>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</si>
  <si>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</si>
  <si>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</si>
  <si>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</si>
  <si>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</si>
  <si>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</si>
  <si>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</si>
  <si>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</si>
  <si>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</si>
  <si>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</si>
  <si>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</si>
  <si>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</si>
  <si>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</si>
  <si>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</si>
  <si>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</si>
  <si>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</si>
  <si>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</si>
  <si>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</si>
  <si>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</si>
  <si>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</si>
  <si>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</si>
  <si>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</si>
  <si>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</si>
  <si>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</si>
  <si>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</si>
  <si>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</si>
  <si>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</si>
  <si>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</si>
  <si>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</si>
  <si>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</si>
  <si>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</si>
  <si>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</si>
  <si>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</si>
  <si>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</si>
  <si>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</si>
  <si>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</si>
  <si>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</si>
  <si>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</si>
  <si>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</si>
  <si>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</si>
  <si>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</si>
  <si>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</si>
  <si>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</si>
  <si>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</si>
  <si>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</si>
  <si>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</si>
  <si>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</si>
  <si>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</si>
  <si>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</si>
  <si>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</si>
  <si>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</si>
  <si>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</si>
  <si>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</si>
  <si>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</si>
  <si>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</si>
  <si>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</si>
  <si>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</si>
  <si>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</si>
  <si>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</si>
  <si>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</si>
  <si>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</si>
  <si>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</si>
  <si>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</si>
  <si>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</si>
  <si>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</si>
  <si>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</si>
  <si>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</si>
  <si>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</si>
  <si>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</si>
  <si>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</si>
  <si>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</si>
  <si>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</si>
  <si>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</si>
  <si>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</si>
  <si>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</si>
  <si>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</si>
  <si>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</si>
  <si>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</si>
  <si>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</si>
  <si>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</si>
  <si>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</si>
  <si>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</si>
  <si>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</si>
  <si>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</si>
  <si>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</si>
  <si>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</si>
  <si>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</si>
  <si>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</si>
  <si>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</si>
  <si>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</si>
  <si>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</si>
  <si>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</si>
  <si>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</si>
  <si>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</si>
  <si>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</si>
  <si>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</si>
  <si>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</si>
  <si>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</si>
  <si>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</si>
  <si>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</si>
  <si>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</si>
  <si>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</si>
  <si>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</si>
  <si>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</si>
  <si>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</si>
  <si>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</si>
  <si>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</si>
  <si>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</si>
  <si>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</si>
  <si>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</si>
  <si>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</si>
  <si>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</si>
  <si>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</si>
  <si>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</si>
  <si>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</si>
  <si>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</si>
  <si>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</si>
  <si>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</si>
  <si>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</si>
  <si>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</si>
  <si>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</si>
  <si>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</si>
  <si>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</si>
  <si>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</si>
  <si>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</si>
  <si>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</si>
  <si>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</si>
  <si>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</si>
  <si>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</si>
  <si>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</si>
  <si>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</si>
  <si>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</si>
  <si>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</si>
  <si>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</si>
  <si>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</si>
  <si>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</si>
  <si>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</si>
  <si>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</si>
  <si>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</si>
  <si>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</si>
  <si>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</si>
  <si>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</si>
  <si>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</si>
  <si>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</si>
  <si>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</si>
  <si>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</si>
  <si>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</si>
  <si>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</si>
  <si>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</si>
  <si>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</si>
  <si>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</si>
  <si>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</si>
  <si>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</si>
  <si>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</si>
  <si>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</si>
  <si>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</si>
  <si>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</si>
  <si>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</si>
  <si>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</si>
  <si>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</si>
  <si>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</si>
  <si>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</si>
  <si>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</si>
  <si>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</si>
  <si>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</si>
  <si>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</si>
  <si>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</si>
  <si>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</si>
  <si>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</si>
  <si>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</si>
  <si>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</si>
  <si>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</si>
  <si>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</si>
  <si>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</si>
  <si>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</si>
  <si>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</si>
  <si>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</si>
  <si>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</si>
  <si>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</si>
  <si>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</si>
  <si>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</si>
  <si>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</si>
  <si>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</si>
  <si>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</si>
  <si>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</si>
  <si>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</si>
  <si>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</si>
  <si>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</si>
  <si>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</si>
  <si>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</si>
  <si>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</si>
  <si>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</si>
  <si>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</si>
  <si>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</si>
  <si>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</si>
  <si>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</si>
  <si>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</si>
  <si>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</si>
  <si>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</si>
  <si>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</si>
  <si>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</si>
  <si>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</si>
  <si>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</si>
  <si>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</si>
  <si>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</si>
  <si>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</si>
  <si>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</si>
  <si>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</si>
  <si>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</si>
  <si>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</si>
  <si>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</si>
  <si>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</si>
  <si>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</si>
  <si>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</si>
  <si>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</si>
  <si>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</si>
  <si>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</si>
  <si>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</si>
  <si>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</si>
  <si>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</si>
  <si>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</si>
  <si>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</si>
  <si>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</si>
  <si>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</si>
  <si>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</si>
  <si>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</si>
  <si>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</si>
  <si>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</si>
  <si>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</si>
  <si>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</si>
  <si>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</si>
  <si>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</si>
  <si>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</si>
  <si>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</si>
  <si>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</si>
  <si>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</si>
  <si>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</si>
  <si>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</si>
  <si>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</si>
  <si>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</si>
  <si>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</si>
  <si>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</si>
  <si>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</si>
  <si>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</si>
  <si>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</si>
  <si>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</si>
  <si>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</si>
  <si>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</si>
  <si>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</si>
  <si>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</si>
  <si>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</si>
  <si>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</si>
  <si>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</si>
  <si>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</si>
  <si>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</si>
  <si>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</si>
  <si>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</si>
  <si>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</si>
  <si>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</si>
  <si>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</si>
  <si>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</si>
  <si>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</si>
  <si>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</si>
  <si>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</si>
  <si>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</si>
  <si>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</si>
  <si>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</si>
  <si>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</si>
  <si>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</si>
  <si>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</si>
  <si>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</si>
  <si>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</si>
  <si>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</si>
  <si>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</si>
  <si>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</si>
  <si>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</si>
  <si>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</si>
  <si>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</si>
  <si>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</si>
  <si>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</si>
  <si>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</si>
  <si>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</si>
  <si>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</si>
  <si>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</si>
  <si>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</si>
  <si>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</si>
  <si>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</si>
  <si>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</si>
  <si>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</si>
  <si>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</si>
  <si>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</si>
  <si>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</si>
  <si>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</si>
  <si>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</si>
  <si>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</si>
  <si>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</si>
  <si>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</si>
  <si>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</si>
  <si>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</si>
  <si>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</si>
  <si>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</si>
  <si>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</si>
  <si>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</si>
  <si>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</si>
  <si>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</si>
  <si>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</si>
  <si>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</si>
  <si>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</si>
  <si>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</si>
  <si>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</si>
  <si>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</si>
  <si>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</si>
  <si>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</si>
  <si>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</si>
  <si>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</si>
  <si>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</si>
  <si>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</si>
  <si>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</si>
  <si>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</si>
  <si>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</si>
  <si>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</si>
  <si>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</si>
  <si>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</si>
  <si>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</si>
  <si>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</si>
  <si>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</si>
  <si>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</si>
  <si>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</si>
  <si>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</si>
  <si>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</si>
  <si>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</si>
  <si>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</si>
  <si>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</si>
  <si>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</si>
  <si>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</si>
  <si>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</si>
  <si>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</si>
  <si>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</si>
  <si>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</si>
  <si>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</si>
  <si>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</si>
  <si>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</si>
  <si>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</si>
  <si>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</si>
  <si>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</si>
  <si>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</si>
  <si>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</si>
  <si>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</si>
  <si>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</si>
  <si>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</si>
  <si>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</si>
  <si>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</si>
  <si>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</si>
  <si>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</si>
  <si>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</si>
  <si>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</si>
  <si>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</si>
  <si>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</si>
  <si>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</si>
  <si>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</si>
  <si>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</si>
  <si>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</si>
  <si>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</si>
  <si>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</si>
  <si>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</si>
  <si>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</si>
  <si>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</si>
  <si>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</si>
  <si>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</si>
  <si>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</si>
  <si>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</si>
  <si>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</si>
  <si>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</si>
  <si>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</si>
  <si>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</si>
  <si>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</si>
  <si>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</si>
  <si>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</si>
  <si>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</si>
  <si>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</si>
  <si>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</si>
  <si>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</si>
  <si>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</si>
  <si>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</si>
  <si>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</si>
  <si>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</si>
  <si>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</si>
  <si>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</si>
  <si>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</si>
  <si>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</si>
  <si>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</si>
  <si>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</si>
  <si>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</si>
  <si>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</si>
  <si>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</si>
  <si>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</si>
  <si>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</si>
  <si>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</si>
  <si>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</si>
  <si>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</si>
  <si>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</si>
  <si>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</si>
  <si>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</si>
  <si>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</si>
  <si>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</si>
  <si>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</si>
  <si>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</si>
  <si>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</si>
  <si>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</si>
  <si>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</si>
  <si>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</si>
  <si>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</si>
  <si>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</si>
  <si>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</si>
  <si>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</si>
  <si>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</si>
  <si>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</si>
  <si>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</si>
  <si>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</si>
  <si>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</si>
  <si>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</si>
  <si>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</si>
  <si>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</si>
  <si>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</si>
  <si>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</si>
  <si>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</si>
  <si>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</si>
  <si>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</si>
  <si>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</si>
  <si>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</si>
  <si>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</si>
  <si>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</si>
  <si>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</si>
  <si>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</si>
  <si>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</si>
  <si>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</si>
  <si>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</si>
  <si>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</si>
  <si>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</si>
  <si>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</si>
  <si>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</si>
  <si>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</si>
  <si>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</si>
  <si>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</si>
  <si>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</si>
  <si>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</si>
  <si>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</si>
  <si>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</si>
  <si>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</si>
  <si>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</si>
  <si>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</si>
  <si>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</si>
  <si>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</si>
  <si>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</si>
  <si>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</si>
  <si>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</si>
  <si>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</si>
  <si>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</si>
  <si>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</si>
  <si>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</si>
  <si>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</si>
  <si>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</si>
  <si>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</si>
  <si>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</si>
  <si>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</si>
  <si>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</si>
  <si>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</si>
  <si>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</si>
  <si>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</si>
  <si>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</si>
  <si>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</si>
  <si>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</si>
  <si>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</si>
  <si>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</si>
  <si>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</si>
  <si>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</si>
  <si>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</si>
  <si>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</si>
  <si>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</si>
  <si>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</si>
  <si>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</si>
  <si>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</si>
  <si>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</si>
  <si>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</si>
  <si>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</si>
  <si>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</si>
  <si>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</si>
  <si>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</si>
  <si>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</si>
  <si>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</si>
  <si>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</si>
  <si>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</si>
  <si>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</si>
  <si>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</si>
  <si>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</si>
  <si>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</si>
  <si>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</si>
  <si>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</si>
  <si>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</si>
  <si>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</si>
  <si>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</si>
  <si>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</si>
  <si>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</si>
  <si>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</si>
  <si>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</si>
  <si>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</si>
  <si>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</si>
  <si>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</si>
  <si>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</si>
  <si>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</si>
  <si>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</si>
  <si>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</si>
  <si>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</si>
  <si>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</si>
  <si>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</si>
  <si>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</si>
  <si>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</si>
  <si>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</si>
  <si>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</si>
  <si>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</si>
  <si>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</si>
  <si>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</si>
  <si>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</si>
  <si>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</si>
  <si>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</si>
  <si>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</si>
  <si>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</si>
  <si>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</si>
  <si>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</si>
  <si>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</si>
  <si>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</si>
  <si>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</si>
  <si>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</si>
  <si>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</si>
  <si>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</si>
  <si>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</si>
  <si>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</si>
  <si>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</si>
  <si>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</si>
  <si>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</si>
  <si>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</si>
  <si>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</si>
  <si>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</si>
  <si>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</si>
  <si>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</si>
  <si>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</si>
  <si>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</si>
  <si>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</si>
  <si>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</si>
  <si>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</si>
  <si>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</si>
  <si>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</si>
  <si>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</si>
  <si>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</si>
  <si>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</si>
  <si>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</si>
  <si>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</si>
  <si>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</si>
  <si>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</si>
  <si>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</si>
  <si>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</si>
  <si>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</si>
  <si>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</si>
  <si>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</si>
  <si>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</si>
  <si>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</si>
  <si>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</si>
  <si>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</si>
  <si>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</si>
  <si>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</si>
  <si>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</si>
  <si>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</si>
  <si>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</si>
  <si>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</si>
  <si>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</si>
  <si>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</si>
  <si>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</si>
  <si>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</si>
  <si>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</si>
  <si>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</si>
  <si>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</si>
  <si>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</si>
  <si>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</si>
  <si>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</si>
  <si>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</si>
  <si>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</si>
  <si>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</si>
  <si>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</si>
  <si>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</si>
  <si>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</si>
  <si>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</si>
  <si>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</si>
  <si>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</si>
  <si>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</si>
  <si>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</si>
  <si>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</si>
  <si>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</si>
  <si>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</si>
  <si>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</si>
  <si>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</si>
  <si>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</si>
  <si>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</si>
  <si>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</si>
  <si>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</si>
  <si>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</si>
  <si>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</si>
  <si>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</si>
  <si>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</si>
  <si>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</si>
  <si>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</si>
  <si>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</si>
  <si>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</si>
  <si>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</si>
  <si>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</si>
  <si>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</si>
  <si>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</si>
  <si>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</si>
  <si>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</si>
  <si>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</si>
  <si>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</si>
  <si>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</si>
  <si>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</si>
  <si>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</si>
  <si>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</si>
  <si>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</si>
  <si>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</si>
  <si>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</si>
  <si>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</si>
  <si>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</si>
  <si>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</si>
  <si>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</si>
  <si>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</si>
  <si>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</si>
  <si>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</si>
  <si>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</si>
  <si>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</si>
  <si>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</si>
  <si>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</si>
  <si>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</si>
  <si>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</si>
  <si>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</si>
  <si>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</si>
  <si>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</si>
  <si>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</si>
  <si>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</si>
  <si>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</si>
  <si>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</si>
  <si>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</si>
  <si>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</si>
  <si>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</si>
  <si>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</si>
  <si>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</si>
  <si>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</si>
  <si>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</si>
  <si>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</si>
  <si>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</si>
  <si>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</si>
  <si>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</si>
  <si>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</si>
  <si>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</si>
  <si>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</si>
  <si>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</si>
  <si>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</si>
  <si>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</si>
  <si>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</si>
  <si>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</si>
  <si>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</si>
  <si>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</si>
  <si>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</si>
  <si>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</si>
  <si>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</si>
  <si>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</si>
  <si>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</si>
  <si>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</si>
  <si>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</si>
  <si>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</si>
  <si>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</si>
  <si>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</si>
  <si>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</si>
  <si>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</si>
  <si>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</si>
  <si>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</si>
  <si>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</si>
  <si>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</si>
  <si>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</si>
  <si>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</si>
  <si>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</si>
  <si>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</si>
  <si>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</si>
  <si>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</si>
  <si>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</si>
  <si>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</si>
  <si>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</si>
  <si>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</si>
  <si>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</si>
  <si>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</si>
  <si>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</si>
  <si>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</si>
  <si>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</si>
  <si>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</si>
  <si>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</si>
  <si>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</si>
  <si>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</si>
  <si>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</si>
  <si>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</si>
  <si>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</si>
  <si>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</si>
  <si>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</si>
  <si>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</si>
  <si>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</si>
  <si>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</si>
  <si>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</si>
  <si>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</si>
  <si>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</si>
  <si>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</si>
  <si>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</si>
  <si>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</si>
  <si>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</si>
  <si>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</si>
  <si>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</si>
  <si>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</si>
  <si>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</si>
  <si>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</si>
  <si>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</si>
  <si>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</si>
  <si>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</si>
  <si>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</si>
  <si>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</si>
  <si>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</si>
  <si>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</si>
  <si>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</si>
  <si>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</si>
  <si>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</si>
  <si>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</si>
  <si>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</si>
  <si>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</si>
  <si>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</si>
  <si>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</si>
  <si>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</si>
  <si>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</si>
  <si>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</si>
  <si>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</si>
  <si>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</si>
  <si>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</si>
  <si>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</si>
  <si>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</si>
  <si>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</si>
  <si>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</si>
  <si>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</si>
  <si>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</si>
  <si>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</si>
  <si>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</si>
  <si>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</si>
  <si>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</si>
  <si>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</si>
  <si>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</si>
  <si>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</si>
  <si>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</si>
  <si>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</si>
  <si>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</si>
  <si>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</si>
  <si>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</si>
  <si>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</si>
  <si>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</si>
  <si>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</si>
  <si>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</si>
  <si>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</si>
  <si>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</si>
  <si>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</si>
  <si>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</si>
  <si>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</si>
  <si>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</si>
  <si>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</si>
  <si>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</si>
  <si>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</si>
  <si>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</si>
  <si>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</si>
  <si>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</si>
  <si>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</si>
  <si>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</si>
  <si>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</si>
  <si>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</si>
  <si>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</si>
  <si>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</si>
  <si>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</si>
  <si>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</si>
  <si>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</si>
  <si>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</si>
  <si>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</si>
  <si>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</si>
  <si>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</si>
  <si>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</si>
  <si>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</si>
  <si>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</si>
  <si>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</si>
  <si>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</si>
  <si>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</si>
  <si>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</si>
  <si>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</si>
  <si>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</si>
  <si>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</si>
  <si>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</si>
  <si>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</si>
  <si>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</si>
  <si>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</si>
  <si>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</si>
  <si>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</si>
  <si>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</si>
  <si>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</si>
  <si>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</si>
  <si>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</si>
  <si>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</si>
  <si>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</si>
  <si>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</si>
  <si>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</si>
  <si>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</si>
  <si>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</si>
  <si>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</si>
  <si>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</si>
  <si>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</si>
  <si>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</si>
  <si>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</si>
  <si>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</si>
  <si>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</si>
  <si>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</si>
  <si>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</si>
  <si>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</si>
  <si>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</si>
  <si>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</si>
  <si>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</si>
  <si>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</si>
  <si>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</si>
  <si>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</si>
  <si>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</si>
  <si>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</si>
  <si>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</si>
  <si>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</si>
  <si>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</si>
  <si>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</si>
  <si>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</si>
  <si>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</si>
  <si>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</si>
  <si>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</si>
  <si>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</si>
  <si>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</si>
  <si>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</si>
  <si>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</si>
  <si>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</si>
  <si>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</si>
  <si>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</si>
  <si>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</si>
  <si>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</si>
  <si>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</si>
  <si>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</si>
  <si>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</si>
  <si>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</si>
  <si>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</si>
  <si>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</si>
  <si>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</si>
  <si>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</si>
  <si>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</si>
  <si>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</si>
  <si>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</si>
  <si>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</si>
  <si>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</si>
  <si>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</si>
  <si>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</si>
  <si>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</si>
  <si>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</si>
  <si>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</si>
  <si>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</si>
  <si>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</si>
  <si>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</si>
  <si>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</si>
  <si>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</si>
  <si>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</si>
  <si>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</si>
  <si>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</si>
  <si>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</si>
  <si>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</si>
  <si>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</si>
  <si>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</si>
  <si>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</si>
  <si>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</si>
  <si>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</si>
  <si>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</si>
  <si>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</si>
  <si>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</si>
  <si>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</si>
  <si>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</si>
  <si>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</si>
  <si>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</si>
  <si>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</si>
  <si>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</si>
  <si>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</si>
  <si>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</si>
  <si>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</si>
  <si>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</si>
  <si>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</si>
  <si>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</si>
  <si>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</si>
  <si>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</si>
  <si>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</si>
  <si>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</si>
  <si>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</si>
  <si>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</si>
  <si>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</si>
  <si>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</si>
  <si>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</si>
  <si>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</si>
  <si>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</si>
  <si>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</si>
  <si>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</si>
  <si>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</si>
  <si>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</si>
  <si>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</si>
  <si>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</si>
  <si>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</si>
  <si>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</si>
  <si>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</si>
  <si>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</si>
  <si>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</si>
  <si>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</si>
  <si>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</si>
  <si>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</si>
  <si>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</si>
  <si>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</si>
  <si>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</si>
  <si>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</si>
  <si>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</si>
  <si>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</si>
  <si>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</si>
  <si>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</si>
  <si>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</si>
  <si>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</si>
  <si>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</si>
  <si>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</si>
  <si>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</si>
  <si>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</si>
  <si>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</si>
  <si>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</si>
  <si>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</si>
  <si>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</si>
  <si>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</si>
  <si>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</si>
  <si>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</si>
  <si>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</si>
  <si>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</si>
  <si>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</si>
  <si>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</si>
  <si>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</si>
  <si>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</si>
  <si>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</si>
  <si>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</si>
  <si>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</si>
  <si>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</si>
  <si>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</si>
  <si>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</si>
  <si>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</si>
  <si>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</si>
  <si>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</si>
  <si>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</si>
  <si>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</si>
  <si>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</si>
  <si>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</si>
  <si>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</si>
  <si>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</si>
  <si>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</si>
  <si>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</si>
  <si>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</si>
  <si>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</si>
  <si>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</si>
  <si>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</si>
  <si>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</si>
  <si>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</si>
  <si>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</si>
  <si>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</si>
  <si>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</si>
  <si>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</si>
  <si>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</si>
  <si>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</si>
  <si>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</si>
  <si>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</si>
  <si>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</si>
  <si>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</si>
  <si>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</si>
  <si>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</si>
  <si>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</si>
  <si>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</si>
  <si>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</si>
  <si>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</si>
  <si>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</si>
  <si>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</si>
  <si>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</si>
  <si>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</si>
  <si>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</si>
  <si>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</si>
  <si>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</si>
  <si>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</si>
  <si>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</si>
  <si>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</si>
  <si>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</si>
  <si>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</si>
  <si>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</si>
  <si>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</si>
  <si>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</si>
  <si>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</si>
  <si>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</si>
  <si>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</si>
  <si>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</si>
  <si>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</si>
  <si>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</si>
  <si>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</si>
  <si>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</si>
  <si>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</si>
  <si>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</si>
  <si>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</si>
  <si>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</si>
  <si>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</si>
  <si>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</si>
  <si>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</si>
  <si>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</si>
  <si>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</si>
  <si>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</si>
  <si>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</si>
  <si>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</si>
  <si>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</si>
  <si>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</si>
  <si>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</si>
  <si>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</si>
  <si>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</si>
  <si>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</si>
  <si>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</si>
  <si>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</si>
  <si>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</si>
  <si>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</si>
  <si>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</si>
  <si>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</si>
  <si>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</si>
  <si>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</si>
  <si>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</si>
  <si>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</si>
  <si>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</si>
  <si>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</si>
  <si>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</si>
  <si>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</si>
  <si>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</si>
  <si>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</si>
  <si>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</si>
  <si>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</si>
  <si>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</si>
  <si>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</si>
  <si>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</si>
  <si>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</si>
  <si>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</si>
  <si>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</si>
  <si>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</si>
  <si>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</si>
  <si>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</si>
  <si>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</si>
  <si>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</si>
  <si>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</si>
  <si>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</si>
  <si>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</si>
  <si>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</si>
  <si>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</si>
  <si>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</si>
  <si>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</si>
  <si>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</si>
  <si>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</si>
  <si>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</si>
  <si>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</si>
  <si>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</si>
  <si>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</si>
  <si>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</si>
  <si>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</si>
  <si>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</si>
  <si>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</si>
  <si>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</si>
  <si>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</si>
  <si>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</si>
  <si>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</si>
  <si>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</si>
  <si>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</si>
  <si>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</si>
  <si>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</si>
  <si>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</si>
  <si>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</si>
  <si>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</si>
  <si>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</si>
  <si>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</si>
  <si>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</si>
  <si>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</si>
  <si>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</si>
  <si>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</si>
  <si>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</si>
  <si>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</si>
  <si>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</si>
  <si>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</si>
  <si>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</si>
  <si>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</si>
  <si>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</si>
  <si>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</si>
  <si>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</si>
  <si>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</si>
  <si>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</si>
  <si>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</si>
  <si>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</si>
  <si>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</si>
  <si>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</si>
  <si>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</si>
  <si>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</si>
  <si>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</si>
  <si>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</si>
  <si>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</si>
  <si>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</si>
  <si>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</si>
  <si>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</si>
  <si>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</si>
  <si>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</si>
  <si>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</si>
  <si>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</si>
  <si>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</si>
  <si>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</si>
  <si>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</si>
  <si>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</si>
  <si>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</si>
  <si>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</si>
  <si>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</si>
  <si>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</si>
  <si>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</si>
  <si>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</si>
  <si>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</si>
  <si>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</si>
  <si>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</si>
  <si>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</si>
  <si>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</si>
  <si>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</si>
  <si>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</si>
  <si>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</si>
  <si>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</si>
  <si>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</si>
  <si>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</si>
  <si>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</si>
  <si>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</si>
  <si>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</si>
  <si>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</si>
  <si>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</si>
  <si>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</si>
  <si>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</si>
  <si>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</si>
  <si>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</si>
  <si>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</si>
  <si>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</si>
  <si>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</si>
  <si>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</si>
  <si>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</si>
  <si>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</si>
  <si>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</si>
  <si>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</si>
  <si>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</si>
  <si>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</si>
  <si>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</si>
  <si>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</si>
  <si>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</si>
  <si>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</si>
  <si>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</si>
  <si>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</si>
  <si>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</si>
  <si>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</si>
  <si>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</si>
  <si>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</si>
  <si>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</si>
  <si>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</si>
  <si>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</si>
  <si>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</si>
  <si>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</si>
  <si>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</si>
  <si>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</si>
  <si>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</si>
  <si>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</si>
  <si>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</si>
  <si>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</si>
  <si>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</si>
  <si>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</si>
  <si>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</si>
  <si>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</si>
  <si>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</si>
  <si>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</si>
  <si>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</si>
  <si>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</si>
  <si>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</si>
  <si>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</si>
  <si>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</si>
  <si>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</si>
  <si>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</si>
  <si>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</si>
  <si>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</si>
  <si>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</si>
  <si>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</si>
  <si>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</si>
  <si>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</si>
  <si>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</si>
  <si>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</si>
  <si>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</si>
  <si>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</si>
  <si>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</si>
  <si>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</si>
  <si>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</si>
  <si>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</si>
  <si>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</si>
  <si>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</si>
  <si>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</si>
  <si>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</si>
  <si>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</si>
  <si>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</si>
  <si>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</si>
  <si>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</si>
  <si>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</si>
  <si>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</si>
  <si>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</si>
  <si>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</si>
  <si>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</si>
  <si>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</si>
  <si>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</si>
  <si>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</si>
  <si>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</si>
  <si>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</si>
  <si>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</si>
  <si>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</si>
  <si>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</si>
  <si>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</si>
  <si>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</si>
  <si>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</si>
  <si>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</si>
  <si>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</si>
  <si>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</si>
  <si>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</si>
  <si>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</si>
  <si>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</si>
  <si>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</si>
  <si>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</si>
  <si>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</si>
  <si>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</si>
  <si>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</si>
  <si>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</si>
  <si>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</si>
  <si>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</si>
  <si>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</si>
  <si>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</si>
  <si>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</si>
  <si>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</si>
  <si>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</si>
  <si>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</si>
  <si>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</si>
  <si>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</si>
  <si>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</si>
  <si>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</si>
  <si>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</si>
  <si>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</si>
  <si>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</si>
  <si>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</si>
  <si>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</si>
  <si>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</si>
  <si>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</si>
  <si>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</si>
  <si>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</si>
  <si>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</si>
  <si>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</si>
  <si>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</si>
  <si>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</si>
  <si>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</si>
  <si>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</si>
  <si>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</si>
  <si>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</si>
  <si>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</si>
  <si>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</si>
  <si>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</si>
  <si>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</si>
  <si>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</si>
  <si>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</si>
  <si>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</si>
  <si>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</si>
  <si>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</si>
  <si>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</si>
  <si>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</si>
  <si>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</si>
  <si>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</si>
  <si>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</si>
  <si>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</si>
  <si>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</si>
  <si>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</si>
  <si>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</si>
  <si>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</si>
  <si>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</si>
  <si>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</si>
  <si>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</si>
  <si>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</si>
  <si>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</si>
  <si>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</si>
  <si>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</si>
  <si>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</si>
  <si>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</si>
  <si>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</si>
  <si>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</si>
  <si>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</si>
  <si>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</si>
  <si>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</si>
  <si>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</si>
  <si>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</si>
  <si>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</si>
  <si>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</si>
  <si>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</si>
  <si>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</si>
  <si>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</si>
  <si>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</si>
  <si>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</si>
  <si>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</si>
  <si>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</si>
  <si>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</si>
  <si>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</si>
  <si>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</si>
  <si>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</si>
  <si>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</si>
  <si>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</si>
  <si>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</si>
  <si>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</si>
  <si>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</si>
  <si>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</si>
  <si>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</si>
  <si>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</si>
  <si>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</si>
  <si>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</si>
  <si>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</si>
  <si>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</si>
  <si>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</si>
  <si>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</si>
  <si>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</si>
  <si>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</si>
  <si>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</si>
  <si>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</si>
  <si>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</si>
  <si>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</si>
  <si>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</si>
  <si>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</si>
  <si>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</si>
  <si>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</si>
  <si>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</si>
  <si>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</si>
  <si>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</si>
  <si>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</si>
  <si>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</si>
  <si>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</si>
  <si>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</si>
  <si>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</si>
  <si>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</si>
  <si>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</si>
  <si>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</si>
  <si>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</si>
  <si>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</si>
  <si>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</si>
  <si>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</si>
  <si>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</si>
  <si>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</si>
  <si>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</si>
  <si>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</si>
  <si>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</si>
  <si>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</si>
  <si>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</si>
  <si>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</si>
  <si>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</si>
  <si>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</si>
  <si>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</si>
  <si>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</si>
  <si>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</si>
  <si>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</si>
  <si>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</si>
  <si>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</si>
  <si>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</si>
  <si>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</si>
  <si>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</si>
  <si>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</si>
  <si>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</si>
  <si>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</si>
  <si>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</si>
  <si>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</si>
  <si>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</si>
  <si>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</si>
  <si>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</si>
  <si>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</si>
  <si>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</si>
  <si>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</si>
  <si>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</si>
  <si>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</si>
  <si>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</si>
  <si>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</si>
  <si>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</si>
  <si>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</si>
  <si>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</si>
  <si>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</si>
  <si>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</si>
  <si>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</si>
  <si>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</si>
  <si>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</si>
  <si>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</si>
  <si>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</si>
  <si>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</si>
  <si>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</si>
  <si>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</si>
  <si>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</si>
  <si>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</si>
  <si>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</si>
  <si>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</si>
  <si>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</si>
  <si>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</si>
  <si>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</si>
  <si>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</si>
  <si>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</si>
  <si>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</si>
  <si>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</si>
  <si>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</si>
  <si>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</si>
  <si>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</si>
  <si>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</si>
  <si>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</si>
  <si>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</si>
  <si>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</si>
  <si>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</si>
  <si>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</si>
  <si>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</si>
  <si>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</si>
  <si>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</si>
  <si>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</si>
  <si>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</si>
  <si>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</si>
  <si>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</si>
  <si>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</si>
  <si>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</si>
  <si>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</si>
  <si>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</si>
  <si>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</si>
  <si>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</si>
  <si>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</si>
  <si>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</si>
  <si>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</si>
  <si>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</si>
  <si>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</si>
  <si>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</si>
  <si>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</si>
  <si>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</si>
  <si>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</si>
  <si>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</si>
  <si>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</si>
  <si>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</si>
  <si>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</si>
  <si>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</si>
  <si>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</si>
  <si>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</si>
  <si>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</si>
  <si>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</si>
  <si>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</si>
  <si>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</si>
  <si>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</si>
  <si>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</si>
  <si>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</si>
  <si>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</si>
  <si>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</si>
  <si>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</si>
  <si>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</si>
  <si>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</si>
  <si>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</si>
  <si>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</si>
  <si>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</si>
  <si>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</si>
  <si>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</si>
  <si>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</si>
  <si>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</si>
  <si>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</si>
  <si>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</si>
  <si>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</si>
  <si>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</si>
  <si>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</si>
  <si>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</si>
  <si>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</si>
  <si>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</si>
  <si>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</si>
  <si>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</si>
  <si>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</si>
  <si>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</si>
  <si>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</si>
  <si>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</si>
  <si>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</si>
  <si>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</si>
  <si>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</si>
  <si>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</si>
  <si>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</si>
  <si>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</si>
  <si>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</si>
  <si>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</si>
  <si>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</si>
  <si>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</si>
  <si>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</si>
  <si>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</si>
  <si>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</si>
  <si>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</si>
  <si>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</si>
  <si>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</si>
  <si>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</si>
  <si>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</si>
  <si>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</si>
  <si>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</si>
  <si>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</si>
  <si>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</si>
  <si>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</si>
  <si>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</si>
  <si>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</si>
  <si>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</si>
  <si>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</si>
  <si>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</si>
  <si>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</si>
  <si>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</si>
  <si>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</si>
  <si>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</si>
  <si>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</si>
  <si>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</si>
  <si>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</si>
  <si>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</si>
  <si>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</si>
  <si>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</si>
  <si>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</si>
  <si>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</si>
  <si>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</si>
  <si>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</si>
  <si>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</si>
  <si>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</si>
  <si>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</si>
  <si>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</si>
  <si>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</si>
  <si>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</si>
  <si>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</si>
  <si>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</si>
  <si>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</si>
  <si>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</si>
  <si>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</si>
  <si>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</si>
  <si>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</si>
  <si>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</si>
  <si>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</si>
  <si>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</si>
  <si>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</si>
  <si>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</si>
  <si>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</si>
  <si>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</si>
  <si>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</si>
  <si>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</si>
  <si>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</si>
  <si>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</si>
  <si>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</si>
  <si>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</si>
  <si>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</si>
  <si>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</si>
  <si>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</si>
  <si>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</si>
  <si>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</si>
  <si>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</si>
  <si>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</si>
  <si>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</si>
  <si>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</si>
  <si>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</si>
  <si>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</si>
  <si>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</si>
  <si>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</si>
  <si>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</si>
  <si>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</si>
  <si>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</si>
  <si>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</si>
  <si>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</si>
  <si>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</si>
  <si>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</si>
  <si>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</si>
  <si>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</si>
  <si>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</si>
  <si>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</si>
  <si>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</si>
  <si>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</si>
  <si>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</si>
  <si>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</si>
  <si>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</si>
  <si>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</si>
  <si>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</si>
  <si>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</si>
  <si>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</si>
  <si>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</si>
  <si>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</si>
  <si>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</si>
  <si>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</si>
  <si>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</si>
  <si>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</si>
  <si>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</si>
  <si>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</si>
  <si>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</si>
  <si>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</si>
  <si>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</si>
  <si>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</si>
  <si>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</si>
  <si>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</si>
  <si>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</si>
  <si>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</si>
  <si>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</si>
  <si>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</si>
  <si>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</si>
  <si>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</si>
  <si>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</si>
  <si>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</si>
  <si>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</si>
  <si>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</si>
  <si>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</si>
  <si>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</si>
  <si>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</si>
  <si>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</si>
  <si>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</si>
  <si>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</si>
  <si>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</si>
  <si>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</si>
  <si>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</si>
  <si>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</si>
  <si>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</si>
  <si>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</si>
  <si>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</si>
  <si>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</si>
  <si>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</si>
  <si>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</si>
  <si>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</si>
  <si>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</si>
  <si>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</si>
  <si>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</si>
  <si>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</si>
  <si>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</si>
  <si>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</si>
  <si>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</si>
  <si>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</si>
  <si>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</si>
  <si>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</si>
  <si>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</si>
  <si>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</si>
  <si>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</si>
  <si>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</si>
  <si>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</si>
  <si>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</si>
  <si>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</si>
  <si>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</si>
  <si>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</si>
  <si>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</si>
  <si>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</si>
  <si>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</si>
  <si>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</si>
  <si>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</si>
  <si>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</si>
  <si>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</si>
  <si>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</si>
  <si>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</si>
  <si>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</si>
  <si>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</si>
  <si>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</si>
  <si>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</si>
  <si>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</si>
  <si>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</si>
  <si>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</si>
  <si>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</si>
  <si>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</si>
  <si>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</si>
  <si>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</si>
  <si>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</si>
  <si>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</si>
  <si>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</si>
  <si>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</si>
  <si>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</si>
  <si>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</si>
  <si>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</si>
  <si>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</si>
  <si>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</si>
  <si>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</si>
  <si>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</si>
  <si>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</si>
  <si>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</si>
  <si>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</si>
  <si>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</si>
  <si>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</si>
  <si>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</si>
  <si>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</si>
  <si>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</si>
  <si>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</si>
  <si>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</si>
  <si>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</si>
  <si>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</si>
  <si>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</si>
  <si>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</si>
  <si>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</si>
  <si>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</si>
  <si>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</si>
  <si>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</si>
  <si>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</si>
  <si>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</si>
  <si>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</si>
  <si>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</si>
  <si>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</si>
  <si>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</si>
  <si>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</si>
  <si>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</si>
  <si>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</si>
  <si>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</si>
  <si>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</si>
  <si>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</si>
  <si>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</si>
  <si>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</si>
  <si>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</si>
  <si>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</si>
  <si>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</si>
  <si>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</si>
  <si>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</si>
  <si>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</si>
  <si>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</si>
  <si>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</si>
  <si>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</si>
  <si>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</si>
  <si>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</si>
  <si>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</si>
  <si>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</si>
  <si>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</si>
  <si>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</si>
  <si>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</si>
  <si>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</si>
  <si>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</si>
  <si>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</si>
  <si>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</si>
  <si>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</si>
  <si>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</si>
  <si>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</si>
  <si>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</si>
  <si>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</si>
  <si>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</si>
  <si>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</si>
  <si>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</si>
  <si>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</si>
  <si>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</si>
  <si>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</si>
  <si>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</si>
  <si>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</si>
  <si>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</si>
  <si>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</si>
  <si>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</si>
  <si>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</si>
  <si>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</si>
  <si>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</si>
  <si>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</si>
  <si>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</si>
  <si>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</si>
  <si>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</si>
  <si>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</si>
  <si>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</si>
  <si>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</si>
  <si>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</si>
  <si>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</si>
  <si>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</si>
  <si>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</si>
  <si>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</si>
  <si>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</si>
  <si>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</si>
  <si>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</si>
  <si>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</si>
  <si>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</si>
  <si>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</si>
  <si>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</si>
  <si>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</si>
  <si>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</si>
  <si>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</si>
  <si>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</si>
  <si>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</si>
  <si>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</si>
  <si>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</si>
  <si>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</si>
  <si>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</si>
  <si>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</si>
  <si>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</si>
  <si>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</si>
  <si>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</si>
  <si>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</si>
  <si>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</si>
  <si>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</si>
  <si>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</si>
  <si>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</si>
  <si>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</si>
  <si>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</si>
  <si>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</si>
  <si>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</si>
  <si>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</si>
  <si>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</si>
  <si>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</si>
  <si>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</si>
  <si>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</si>
  <si>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</si>
  <si>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</si>
  <si>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</si>
  <si>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</si>
  <si>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</si>
  <si>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</si>
  <si>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</si>
  <si>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</si>
  <si>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</si>
  <si>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</si>
  <si>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</si>
  <si>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</si>
  <si>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</si>
  <si>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</si>
  <si>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</si>
  <si>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</si>
  <si>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</si>
  <si>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</si>
  <si>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</si>
  <si>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</si>
  <si>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</si>
  <si>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</si>
  <si>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</si>
  <si>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</si>
  <si>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</si>
  <si>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</si>
  <si>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</si>
  <si>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</si>
  <si>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</si>
  <si>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</si>
  <si>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</si>
  <si>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</si>
  <si>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</si>
  <si>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</si>
  <si>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</si>
  <si>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</si>
  <si>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</si>
  <si>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</si>
  <si>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</si>
  <si>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</si>
  <si>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</si>
  <si>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</si>
  <si>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</si>
  <si>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</si>
  <si>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</si>
  <si>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</si>
  <si>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</si>
  <si>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</si>
  <si>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</si>
  <si>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</si>
  <si>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</si>
  <si>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</si>
  <si>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</si>
  <si>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</si>
  <si>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</si>
  <si>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</si>
  <si>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</si>
  <si>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</si>
  <si>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</si>
  <si>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</si>
  <si>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</si>
  <si>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</si>
  <si>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</si>
  <si>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</si>
  <si>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</si>
  <si>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</si>
  <si>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</si>
  <si>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</si>
  <si>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</si>
  <si>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</si>
  <si>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</si>
  <si>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</si>
  <si>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</si>
  <si>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</si>
  <si>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</si>
  <si>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</si>
  <si>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</si>
  <si>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</si>
  <si>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</si>
  <si>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</si>
  <si>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</si>
  <si>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</si>
  <si>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</si>
  <si>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</si>
  <si>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</si>
  <si>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</si>
  <si>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</si>
  <si>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</si>
  <si>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</si>
  <si>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</si>
  <si>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</si>
  <si>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</si>
  <si>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</si>
  <si>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</si>
  <si>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</si>
  <si>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</si>
  <si>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</si>
  <si>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</si>
  <si>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</si>
  <si>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</si>
  <si>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</si>
  <si>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</si>
  <si>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</si>
  <si>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</si>
  <si>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</si>
  <si>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</si>
  <si>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</si>
  <si>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</si>
  <si>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</si>
  <si>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</si>
  <si>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</si>
  <si>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</si>
  <si>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</si>
  <si>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</si>
  <si>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</si>
  <si>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</si>
  <si>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</si>
  <si>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</si>
  <si>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</si>
  <si>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</si>
  <si>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</si>
  <si>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</si>
  <si>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</si>
  <si>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</si>
  <si>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</si>
  <si>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</si>
  <si>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</si>
  <si>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</si>
  <si>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</si>
  <si>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</si>
  <si>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</si>
  <si>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</si>
  <si>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</si>
  <si>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</si>
  <si>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</si>
  <si>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</si>
  <si>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</si>
  <si>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</si>
  <si>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</si>
  <si>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</si>
  <si>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</si>
  <si>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</si>
  <si>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</si>
  <si>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</si>
  <si>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</si>
  <si>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</si>
  <si>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</si>
  <si>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</si>
  <si>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</si>
  <si>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</si>
  <si>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</si>
  <si>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</si>
  <si>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</si>
  <si>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</si>
  <si>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</si>
  <si>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</si>
  <si>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</si>
  <si>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</si>
  <si>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</si>
  <si>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</si>
  <si>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</si>
  <si>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</si>
  <si>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</si>
  <si>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</si>
  <si>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</si>
  <si>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</si>
  <si>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</si>
  <si>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</si>
  <si>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</si>
  <si>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</si>
  <si>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</si>
  <si>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</si>
  <si>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</si>
  <si>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</si>
  <si>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</si>
  <si>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</si>
  <si>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</si>
  <si>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</si>
  <si>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</si>
  <si>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</si>
  <si>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</si>
  <si>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</si>
  <si>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</si>
  <si>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</si>
  <si>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</si>
  <si>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</si>
  <si>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</si>
  <si>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</si>
  <si>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</si>
  <si>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</si>
  <si>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</si>
  <si>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</si>
  <si>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</si>
  <si>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</si>
  <si>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</si>
  <si>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</si>
  <si>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</si>
  <si>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</si>
  <si>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</si>
  <si>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</si>
  <si>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</si>
  <si>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</si>
  <si>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</si>
  <si>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</si>
  <si>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</si>
  <si>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</si>
  <si>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</si>
  <si>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</si>
  <si>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</si>
  <si>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</si>
  <si>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</si>
  <si>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</si>
  <si>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</si>
  <si>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</si>
  <si>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</si>
  <si>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</si>
  <si>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</si>
  <si>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</si>
  <si>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</si>
  <si>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</si>
  <si>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</si>
  <si>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</si>
  <si>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</si>
  <si>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</si>
  <si>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</si>
  <si>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</si>
  <si>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</si>
  <si>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</si>
  <si>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</si>
  <si>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</si>
  <si>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</si>
  <si>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</si>
  <si>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</si>
  <si>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</si>
  <si>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</si>
  <si>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</si>
  <si>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</si>
  <si>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</si>
  <si>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</si>
  <si>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</si>
  <si>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</si>
  <si>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</si>
  <si>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</si>
  <si>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</si>
  <si>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</si>
  <si>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</si>
  <si>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</si>
  <si>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</si>
  <si>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</si>
  <si>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</si>
  <si>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</si>
  <si>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</si>
  <si>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</si>
  <si>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</si>
  <si>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</si>
  <si>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</si>
  <si>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</si>
  <si>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</si>
  <si>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</si>
  <si>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</si>
  <si>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</si>
  <si>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</si>
  <si>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</si>
  <si>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</si>
  <si>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</si>
  <si>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</si>
  <si>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</si>
  <si>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</si>
  <si>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</si>
  <si>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</si>
  <si>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</si>
  <si>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</si>
  <si>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</si>
  <si>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</si>
  <si>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</si>
  <si>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</si>
  <si>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</si>
  <si>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</si>
  <si>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</si>
  <si>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</si>
  <si>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</si>
  <si>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</si>
  <si>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</si>
  <si>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</si>
  <si>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</si>
  <si>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</si>
  <si>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</si>
  <si>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</si>
  <si>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</si>
  <si>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</si>
  <si>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</si>
  <si>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</si>
  <si>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</si>
  <si>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</si>
  <si>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</si>
  <si>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</si>
  <si>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</si>
  <si>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</si>
  <si>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</si>
  <si>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</si>
  <si>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</si>
  <si>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</si>
  <si>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</si>
  <si>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</si>
  <si>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</si>
  <si>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</si>
  <si>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</si>
  <si>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</si>
  <si>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</si>
  <si>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</si>
  <si>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</si>
  <si>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</si>
  <si>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</si>
  <si>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</si>
  <si>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</si>
  <si>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</si>
  <si>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</si>
  <si>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</si>
  <si>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</si>
  <si>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</si>
  <si>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</si>
  <si>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</si>
  <si>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</si>
  <si>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</si>
  <si>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</si>
  <si>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</si>
  <si>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</si>
  <si>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</si>
  <si>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</si>
  <si>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</si>
  <si>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</si>
  <si>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</si>
  <si>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</si>
  <si>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</si>
  <si>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</si>
  <si>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</si>
  <si>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</si>
  <si>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</si>
  <si>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</si>
  <si>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</si>
  <si>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</si>
  <si>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</si>
  <si>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</si>
  <si>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</si>
  <si>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</si>
  <si>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</si>
  <si>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</si>
  <si>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</si>
  <si>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</si>
  <si>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</si>
  <si>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</si>
  <si>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</si>
  <si>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</si>
  <si>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</si>
  <si>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</si>
  <si>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</si>
  <si>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</si>
  <si>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</si>
  <si>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</si>
  <si>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</si>
  <si>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</si>
  <si>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</si>
  <si>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</si>
  <si>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</si>
  <si>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</si>
  <si>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</si>
  <si>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</si>
  <si>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</si>
  <si>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</si>
  <si>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</si>
  <si>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</si>
  <si>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</si>
  <si>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</si>
  <si>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</si>
  <si>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</si>
  <si>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</si>
  <si>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</si>
  <si>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</si>
  <si>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</si>
  <si>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</si>
  <si>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</si>
  <si>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</si>
  <si>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</si>
  <si>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</si>
  <si>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</si>
  <si>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</si>
  <si>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</si>
  <si>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</si>
  <si>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</si>
  <si>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</si>
  <si>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</si>
  <si>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</si>
  <si>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</si>
  <si>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</si>
  <si>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</si>
  <si>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</si>
  <si>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</si>
  <si>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</si>
  <si>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</si>
  <si>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</si>
  <si>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</si>
  <si>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</si>
  <si>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</si>
  <si>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</si>
  <si>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</si>
  <si>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</si>
  <si>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</si>
  <si>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</si>
  <si>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</si>
  <si>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</si>
  <si>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</si>
  <si>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</si>
  <si>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</si>
  <si>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</si>
  <si>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</si>
  <si>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</si>
  <si>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</si>
  <si>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</si>
  <si>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</si>
  <si>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</si>
  <si>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</si>
  <si>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</si>
  <si>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</si>
  <si>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</si>
  <si>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</si>
  <si>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</si>
  <si>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</si>
  <si>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</si>
  <si>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</si>
  <si>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</si>
  <si>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</si>
  <si>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</si>
  <si>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</si>
  <si>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</si>
  <si>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</si>
  <si>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</si>
  <si>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</si>
  <si>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</si>
  <si>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</si>
  <si>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</si>
  <si>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</si>
  <si>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</si>
  <si>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</si>
  <si>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</si>
  <si>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</si>
  <si>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</si>
  <si>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</si>
  <si>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</si>
  <si>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</si>
  <si>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</si>
  <si>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</si>
  <si>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</si>
  <si>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</si>
  <si>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</si>
  <si>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</si>
  <si>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</si>
  <si>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</si>
  <si>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</si>
  <si>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</si>
  <si>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</si>
  <si>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</si>
  <si>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</si>
  <si>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</si>
  <si>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</si>
  <si>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</si>
  <si>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</si>
  <si>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</si>
  <si>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</si>
  <si>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</si>
  <si>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</si>
  <si>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</si>
  <si>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</si>
  <si>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</si>
  <si>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</si>
  <si>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</si>
  <si>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</si>
  <si>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</si>
  <si>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</si>
  <si>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</si>
  <si>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</si>
  <si>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</si>
  <si>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</si>
  <si>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</si>
  <si>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</si>
  <si>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</si>
  <si>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</si>
  <si>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</si>
  <si>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</si>
  <si>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</si>
  <si>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</si>
  <si>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</si>
  <si>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</si>
  <si>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</si>
  <si>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</si>
  <si>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</si>
  <si>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</si>
  <si>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</si>
  <si>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</si>
  <si>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</si>
  <si>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</si>
  <si>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</si>
  <si>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</si>
  <si>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</si>
  <si>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</si>
  <si>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</si>
  <si>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</si>
  <si>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</si>
  <si>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</si>
  <si>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</si>
  <si>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</si>
  <si>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</si>
  <si>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</si>
  <si>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</si>
  <si>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</si>
  <si>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</si>
  <si>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</si>
  <si>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</si>
  <si>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</si>
  <si>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</si>
  <si>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</si>
  <si>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</si>
  <si>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</si>
  <si>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</si>
  <si>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</si>
  <si>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</si>
  <si>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</si>
  <si>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</si>
  <si>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</si>
  <si>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</si>
  <si>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</si>
  <si>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</si>
  <si>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</si>
  <si>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</si>
  <si>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</si>
  <si>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</si>
  <si>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</si>
  <si>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</si>
  <si>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</si>
  <si>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</si>
  <si>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</si>
  <si>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</si>
  <si>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</si>
  <si>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</si>
  <si>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</si>
  <si>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</si>
  <si>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</si>
  <si>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</si>
  <si>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</si>
  <si>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</si>
  <si>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</si>
  <si>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</si>
  <si>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</si>
  <si>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</si>
  <si>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</si>
  <si>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</si>
  <si>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</si>
  <si>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</si>
  <si>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</si>
  <si>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</si>
  <si>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</si>
  <si>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</si>
  <si>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</si>
  <si>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</si>
  <si>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</si>
  <si>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</si>
  <si>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</si>
  <si>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</si>
  <si>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</si>
  <si>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</si>
  <si>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</si>
  <si>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</si>
  <si>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</si>
  <si>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</si>
  <si>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</si>
  <si>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</si>
  <si>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</si>
  <si>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</si>
  <si>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</si>
  <si>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</si>
  <si>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</si>
  <si>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</si>
  <si>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</si>
  <si>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</si>
  <si>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</si>
  <si>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</si>
  <si>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</si>
  <si>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</si>
  <si>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</si>
  <si>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</si>
  <si>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</si>
  <si>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</si>
  <si>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</si>
  <si>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</si>
  <si>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</si>
  <si>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</si>
  <si>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</si>
  <si>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</si>
  <si>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</si>
  <si>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</si>
  <si>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</si>
  <si>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</si>
  <si>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</si>
  <si>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</si>
  <si>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</si>
  <si>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</si>
  <si>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</si>
  <si>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</si>
  <si>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</si>
  <si>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</si>
  <si>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</si>
  <si>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</si>
  <si>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</si>
  <si>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</si>
  <si>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</si>
  <si>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</si>
  <si>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</si>
  <si>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</si>
  <si>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</si>
  <si>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</si>
  <si>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</si>
  <si>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</si>
  <si>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</si>
  <si>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</si>
  <si>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</si>
  <si>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</si>
  <si>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</si>
  <si>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</si>
  <si>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</si>
  <si>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</si>
  <si>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</si>
  <si>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</si>
  <si>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</si>
  <si>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</si>
  <si>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</si>
  <si>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</si>
  <si>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</si>
  <si>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</si>
  <si>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</si>
  <si>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</si>
  <si>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</si>
  <si>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</si>
  <si>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</si>
  <si>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</si>
  <si>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</si>
  <si>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</si>
  <si>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</si>
  <si>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</si>
  <si>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</si>
  <si>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</si>
  <si>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</si>
  <si>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</si>
  <si>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</si>
  <si>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</si>
  <si>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</si>
  <si>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</si>
  <si>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</si>
  <si>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</si>
  <si>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</si>
  <si>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</si>
  <si>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</si>
  <si>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</si>
  <si>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</si>
  <si>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</si>
  <si>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</si>
  <si>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</si>
  <si>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</si>
  <si>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</si>
  <si>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</si>
  <si>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</si>
  <si>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</si>
  <si>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</si>
  <si>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</si>
  <si>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</si>
  <si>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</si>
  <si>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</si>
  <si>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</si>
  <si>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</si>
  <si>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</si>
  <si>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</si>
  <si>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</si>
  <si>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</si>
  <si>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</si>
  <si>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</si>
  <si>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</si>
  <si>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</si>
  <si>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</si>
  <si>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</si>
  <si>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</si>
  <si>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</si>
  <si>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</si>
  <si>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</si>
  <si>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</si>
  <si>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</si>
  <si>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</si>
  <si>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</si>
  <si>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</si>
  <si>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</si>
  <si>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</si>
  <si>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</si>
  <si>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</si>
  <si>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</si>
  <si>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</si>
  <si>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</si>
  <si>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</si>
  <si>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</si>
  <si>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</si>
  <si>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</si>
  <si>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</si>
  <si>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</si>
  <si>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</si>
  <si>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</si>
  <si>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</si>
  <si>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</si>
  <si>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</si>
  <si>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</si>
  <si>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</si>
  <si>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</si>
  <si>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</si>
  <si>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</si>
  <si>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</si>
  <si>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</si>
  <si>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</si>
  <si>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</si>
  <si>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</si>
  <si>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</si>
  <si>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</si>
  <si>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</si>
  <si>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</si>
  <si>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</si>
  <si>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</si>
  <si>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</si>
  <si>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</si>
  <si>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</si>
  <si>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</si>
  <si>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</si>
  <si>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</si>
  <si>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</si>
  <si>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</si>
  <si>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</si>
  <si>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</si>
  <si>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</si>
  <si>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</si>
  <si>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</si>
  <si>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</si>
  <si>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</si>
  <si>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</si>
  <si>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</si>
  <si>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</si>
  <si>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</si>
  <si>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</si>
  <si>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</si>
  <si>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</si>
  <si>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</si>
  <si>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</si>
  <si>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</si>
  <si>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</si>
  <si>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</si>
  <si>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</si>
  <si>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</si>
  <si>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</si>
  <si>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</si>
  <si>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</si>
  <si>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</si>
  <si>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</si>
  <si>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</si>
  <si>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</si>
  <si>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</si>
  <si>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</si>
  <si>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</si>
  <si>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</si>
  <si>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</si>
  <si>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</si>
  <si>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</si>
  <si>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</si>
  <si>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</si>
  <si>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</si>
  <si>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</si>
  <si>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</si>
  <si>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</si>
  <si>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</si>
  <si>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</si>
  <si>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</si>
  <si>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</si>
  <si>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</si>
  <si>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</si>
  <si>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</si>
  <si>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</si>
  <si>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</si>
  <si>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</si>
  <si>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</si>
  <si>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</si>
  <si>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</si>
  <si>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</si>
  <si>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</si>
  <si>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</si>
  <si>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</si>
  <si>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</si>
  <si>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</si>
  <si>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</si>
  <si>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</si>
  <si>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</si>
  <si>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</si>
  <si>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</si>
  <si>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</si>
  <si>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</si>
  <si>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</si>
  <si>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</si>
  <si>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</si>
  <si>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</si>
  <si>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</si>
  <si>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</si>
  <si>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</si>
  <si>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</si>
  <si>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</si>
  <si>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</si>
  <si>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</si>
  <si>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</si>
  <si>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</si>
  <si>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</si>
  <si>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</si>
  <si>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</si>
  <si>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</si>
  <si>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</si>
  <si>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</si>
  <si>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</si>
  <si>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</si>
  <si>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</si>
  <si>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</si>
  <si>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</si>
  <si>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</si>
  <si>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</si>
  <si>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</si>
  <si>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</si>
  <si>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</si>
  <si>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</si>
  <si>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</si>
  <si>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</si>
  <si>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</si>
  <si>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</si>
  <si>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</si>
  <si>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</si>
  <si>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</si>
  <si>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</si>
  <si>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</si>
  <si>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</si>
  <si>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</si>
  <si>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</si>
  <si>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</si>
  <si>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</si>
  <si>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</si>
  <si>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</si>
  <si>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</si>
  <si>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</si>
  <si>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</si>
  <si>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</si>
  <si>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</si>
  <si>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</si>
  <si>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</si>
  <si>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</si>
  <si>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</si>
  <si>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</si>
  <si>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</si>
  <si>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</si>
  <si>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</si>
  <si>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</si>
  <si>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</si>
  <si>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</si>
  <si>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</si>
  <si>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</si>
  <si>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</si>
  <si>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</si>
  <si>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</si>
  <si>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</si>
  <si>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</si>
  <si>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</si>
  <si>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</si>
  <si>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</si>
  <si>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</si>
  <si>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</si>
  <si>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</si>
  <si>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</si>
  <si>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</si>
  <si>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</si>
  <si>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</si>
  <si>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</si>
  <si>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</si>
  <si>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</si>
  <si>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</si>
  <si>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</si>
  <si>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</si>
  <si>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</si>
  <si>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</si>
  <si>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</si>
  <si>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</si>
  <si>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</si>
  <si>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</si>
  <si>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</si>
  <si>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</si>
  <si>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</si>
  <si>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</si>
  <si>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</si>
  <si>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</si>
  <si>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</si>
  <si>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</si>
  <si>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</si>
  <si>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</si>
  <si>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</si>
  <si>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</si>
  <si>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</si>
  <si>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</si>
  <si>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</si>
  <si>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</si>
  <si>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</si>
  <si>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</si>
  <si>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</si>
  <si>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</si>
  <si>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</si>
  <si>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</si>
  <si>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</si>
  <si>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</si>
  <si>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</si>
  <si>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</si>
  <si>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</si>
  <si>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</si>
  <si>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</si>
  <si>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</si>
  <si>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</si>
  <si>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</si>
  <si>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</si>
  <si>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</si>
  <si>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</si>
  <si>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</si>
  <si>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</si>
  <si>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</si>
  <si>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</si>
  <si>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</si>
  <si>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</si>
  <si>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</si>
  <si>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</si>
  <si>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</si>
  <si>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</si>
  <si>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</si>
  <si>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</si>
  <si>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</si>
  <si>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</si>
  <si>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</si>
  <si>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</si>
  <si>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</si>
  <si>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</si>
  <si>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</si>
  <si>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</si>
  <si>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</si>
  <si>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</si>
  <si>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</si>
  <si>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</si>
  <si>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</si>
  <si>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</si>
  <si>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</si>
  <si>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</si>
  <si>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</si>
  <si>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</si>
  <si>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</si>
  <si>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</si>
  <si>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</si>
  <si>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</si>
  <si>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</si>
  <si>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</si>
  <si>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</si>
  <si>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</si>
  <si>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</si>
  <si>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</si>
  <si>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</si>
  <si>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</si>
  <si>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</si>
  <si>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</si>
  <si>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</si>
  <si>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</si>
  <si>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</si>
  <si>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</si>
  <si>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</si>
  <si>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</si>
  <si>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</si>
  <si>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</si>
  <si>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</si>
  <si>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</si>
  <si>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</si>
  <si>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</si>
  <si>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</si>
  <si>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</si>
  <si>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</si>
  <si>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</si>
  <si>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</si>
  <si>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</si>
  <si>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</si>
  <si>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</si>
  <si>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</si>
  <si>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</si>
  <si>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</si>
  <si>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</si>
  <si>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</si>
  <si>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</si>
  <si>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</si>
  <si>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</si>
  <si>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</si>
  <si>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</si>
  <si>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</si>
  <si>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</si>
  <si>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</si>
  <si>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</si>
  <si>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</si>
  <si>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</si>
  <si>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</si>
  <si>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</si>
  <si>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</si>
  <si>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</si>
  <si>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</si>
  <si>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</si>
  <si>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</si>
  <si>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</si>
  <si>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</si>
  <si>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</si>
  <si>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</si>
  <si>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</si>
  <si>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</si>
  <si>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</si>
  <si>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</si>
  <si>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</si>
  <si>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</si>
  <si>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</si>
  <si>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</si>
  <si>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</si>
  <si>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</si>
  <si>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</si>
  <si>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</si>
  <si>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</si>
  <si>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</si>
  <si>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</si>
  <si>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</si>
  <si>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</si>
  <si>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</si>
  <si>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</si>
  <si>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</si>
  <si>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</si>
  <si>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</si>
  <si>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</si>
  <si>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</si>
  <si>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</si>
  <si>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</si>
  <si>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</si>
  <si>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</si>
  <si>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</si>
  <si>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</si>
  <si>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</si>
  <si>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</si>
  <si>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</si>
  <si>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</si>
  <si>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</si>
  <si>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</si>
  <si>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</si>
  <si>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</si>
  <si>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</si>
  <si>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</si>
  <si>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</si>
  <si>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</si>
  <si>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</si>
  <si>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</si>
  <si>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</si>
  <si>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</si>
  <si>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</si>
  <si>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</si>
  <si>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</si>
  <si>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</si>
  <si>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</si>
  <si>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</si>
  <si>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</si>
  <si>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</si>
  <si>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</si>
  <si>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</si>
  <si>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</si>
  <si>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</si>
  <si>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</si>
  <si>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</si>
  <si>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</si>
  <si>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</si>
  <si>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</si>
  <si>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</si>
  <si>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</si>
  <si>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</si>
  <si>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</si>
  <si>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</si>
  <si>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</si>
  <si>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</si>
  <si>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</si>
  <si>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</si>
  <si>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</si>
  <si>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</si>
  <si>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</si>
  <si>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</si>
  <si>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</si>
  <si>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</si>
  <si>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</si>
  <si>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</si>
  <si>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</si>
  <si>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</si>
  <si>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</si>
  <si>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</si>
  <si>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</si>
  <si>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</si>
  <si>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</si>
  <si>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</si>
  <si>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</si>
  <si>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</si>
  <si>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</si>
  <si>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</si>
  <si>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</si>
  <si>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</si>
  <si>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</si>
  <si>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</si>
  <si>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</si>
  <si>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</si>
  <si>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</si>
  <si>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</si>
  <si>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</si>
  <si>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</si>
  <si>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</si>
  <si>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</si>
  <si>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</si>
  <si>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</si>
  <si>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</si>
  <si>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</si>
  <si>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</si>
  <si>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</si>
  <si>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</si>
  <si>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</si>
  <si>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</si>
  <si>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</si>
  <si>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</si>
  <si>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</si>
  <si>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</si>
  <si>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</si>
  <si>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</si>
  <si>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</si>
  <si>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</si>
  <si>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</si>
  <si>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</si>
  <si>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</si>
  <si>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</si>
  <si>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</si>
  <si>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</si>
  <si>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</si>
  <si>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</si>
  <si>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</si>
  <si>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</si>
  <si>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</si>
  <si>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</si>
  <si>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</si>
  <si>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</si>
  <si>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</si>
  <si>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</si>
  <si>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</si>
  <si>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</si>
  <si>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</si>
  <si>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</si>
  <si>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</si>
  <si>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</si>
  <si>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</si>
  <si>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</si>
  <si>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</si>
  <si>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</si>
  <si>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</si>
  <si>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</si>
  <si>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</si>
  <si>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</si>
  <si>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</si>
  <si>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</si>
  <si>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</si>
  <si>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</si>
  <si>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</si>
  <si>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</si>
  <si>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</si>
  <si>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</si>
  <si>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</si>
  <si>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</si>
  <si>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</si>
  <si>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</si>
  <si>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</si>
  <si>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</si>
  <si>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</si>
  <si>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</si>
  <si>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</si>
  <si>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</si>
  <si>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</si>
  <si>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</si>
  <si>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</si>
  <si>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</si>
  <si>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</si>
  <si>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</si>
  <si>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</si>
  <si>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</si>
  <si>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</si>
  <si>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</si>
  <si>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</si>
  <si>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</si>
  <si>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</si>
  <si>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</si>
  <si>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</si>
  <si>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</si>
  <si>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</si>
  <si>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</si>
  <si>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</si>
  <si>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</si>
  <si>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</si>
  <si>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</si>
  <si>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</si>
  <si>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</si>
  <si>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</si>
  <si>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</si>
  <si>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</si>
  <si>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</si>
  <si>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</si>
  <si>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</si>
  <si>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</si>
  <si>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</si>
  <si>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</si>
  <si>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</si>
  <si>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</si>
  <si>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</si>
  <si>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</si>
  <si>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</si>
  <si>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</si>
  <si>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</si>
  <si>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</si>
  <si>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</si>
  <si>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</si>
  <si>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</si>
  <si>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</si>
  <si>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</si>
  <si>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</si>
  <si>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</si>
  <si>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</si>
  <si>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</si>
  <si>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</si>
  <si>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</si>
  <si>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</si>
  <si>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</si>
  <si>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</si>
  <si>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</si>
  <si>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</si>
  <si>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</si>
  <si>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</si>
  <si>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</si>
  <si>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</si>
  <si>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</si>
  <si>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</si>
  <si>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</si>
  <si>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</si>
  <si>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</si>
  <si>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</si>
  <si>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</si>
  <si>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</si>
  <si>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</si>
  <si>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</si>
  <si>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</si>
  <si>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</si>
  <si>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</si>
  <si>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</si>
  <si>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</si>
  <si>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</si>
  <si>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</si>
  <si>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</si>
  <si>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</si>
  <si>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</si>
  <si>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</si>
  <si>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</si>
  <si>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</si>
  <si>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</si>
  <si>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</si>
  <si>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</si>
  <si>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</si>
  <si>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</si>
  <si>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</si>
  <si>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</si>
  <si>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</si>
  <si>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</si>
  <si>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</si>
  <si>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</si>
  <si>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</si>
  <si>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</si>
  <si>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</si>
  <si>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</si>
  <si>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</si>
  <si>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</si>
  <si>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</si>
  <si>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</si>
  <si>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</si>
  <si>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</si>
  <si>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</si>
  <si>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</si>
  <si>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</si>
  <si>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</si>
  <si>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</si>
  <si>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</si>
  <si>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</si>
  <si>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</si>
  <si>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</si>
  <si>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</si>
  <si>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</si>
  <si>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</si>
  <si>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</si>
  <si>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</si>
  <si>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</si>
  <si>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</si>
  <si>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</si>
  <si>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</si>
  <si>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</si>
  <si>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</si>
  <si>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</si>
  <si>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</si>
  <si>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</si>
  <si>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</si>
  <si>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</si>
  <si>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</si>
  <si>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</si>
  <si>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</si>
  <si>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</si>
  <si>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</si>
  <si>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</si>
  <si>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</si>
  <si>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</si>
  <si>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</si>
  <si>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</si>
  <si>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</si>
  <si>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</si>
  <si>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</si>
  <si>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</si>
  <si>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</si>
  <si>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</si>
  <si>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</si>
  <si>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</si>
  <si>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</si>
  <si>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</si>
  <si>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</si>
  <si>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</si>
  <si>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</si>
  <si>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</si>
  <si>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</si>
  <si>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</si>
  <si>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</si>
  <si>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</si>
  <si>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</si>
  <si>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</si>
  <si>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</si>
  <si>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</si>
  <si>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</si>
  <si>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</si>
  <si>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</si>
  <si>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</si>
  <si>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</si>
  <si>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</si>
  <si>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</si>
  <si>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</si>
  <si>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</si>
  <si>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</si>
  <si>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</si>
  <si>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</si>
  <si>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</si>
  <si>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</si>
  <si>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</si>
  <si>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</si>
  <si>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</si>
  <si>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</si>
  <si>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</si>
  <si>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</si>
  <si>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</si>
  <si>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</si>
  <si>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</si>
  <si>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</si>
  <si>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</si>
  <si>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</si>
  <si>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</si>
  <si>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</si>
  <si>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</si>
  <si>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</si>
  <si>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</si>
  <si>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</si>
  <si>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</si>
  <si>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</si>
  <si>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</si>
  <si>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</si>
  <si>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</si>
  <si>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</si>
  <si>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</si>
  <si>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</si>
  <si>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</si>
  <si>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</si>
  <si>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</si>
  <si>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</si>
  <si>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</si>
  <si>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</si>
  <si>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</si>
  <si>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</si>
  <si>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</si>
  <si>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</si>
  <si>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</si>
  <si>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</si>
  <si>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</si>
  <si>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</si>
  <si>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</si>
  <si>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</si>
  <si>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</si>
  <si>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</si>
  <si>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</si>
  <si>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</si>
  <si>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</si>
  <si>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</si>
  <si>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</si>
  <si>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</si>
  <si>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</si>
  <si>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</si>
  <si>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</si>
  <si>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</si>
  <si>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</si>
  <si>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</si>
  <si>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</si>
  <si>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</si>
  <si>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</si>
  <si>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</si>
  <si>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</si>
  <si>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</si>
  <si>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</si>
  <si>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</si>
  <si>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</si>
  <si>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</si>
  <si>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</si>
  <si>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</si>
  <si>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</si>
  <si>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</si>
  <si>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</si>
  <si>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</si>
  <si>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</si>
  <si>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</si>
  <si>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</si>
  <si>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</si>
  <si>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</si>
  <si>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</si>
  <si>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</si>
  <si>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</si>
  <si>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</si>
  <si>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</si>
  <si>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</si>
  <si>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</si>
  <si>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</si>
  <si>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</si>
  <si>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</si>
  <si>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</si>
  <si>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</si>
  <si>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</si>
  <si>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</si>
  <si>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</si>
  <si>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</si>
  <si>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</si>
  <si>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</si>
  <si>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</si>
  <si>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</si>
  <si>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</si>
  <si>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</si>
  <si>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</si>
  <si>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</si>
  <si>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</si>
  <si>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</si>
  <si>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</si>
  <si>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</si>
  <si>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</si>
  <si>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</si>
  <si>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</si>
  <si>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</si>
  <si>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</si>
  <si>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</si>
  <si>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</si>
  <si>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</si>
  <si>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</si>
  <si>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</si>
  <si>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</si>
  <si>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</si>
  <si>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</si>
  <si>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</si>
  <si>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</si>
  <si>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</si>
  <si>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</si>
  <si>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</si>
  <si>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</si>
  <si>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</si>
  <si>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</si>
  <si>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</si>
  <si>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</si>
  <si>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</si>
  <si>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</si>
  <si>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</si>
  <si>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</si>
  <si>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</si>
  <si>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</si>
  <si>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</si>
  <si>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</si>
  <si>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</si>
  <si>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</si>
  <si>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</si>
  <si>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</si>
  <si>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</si>
  <si>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</si>
  <si>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</si>
  <si>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</si>
  <si>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</si>
  <si>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</si>
  <si>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</si>
  <si>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</si>
  <si>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</si>
  <si>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</si>
  <si>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</si>
  <si>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</si>
  <si>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</si>
  <si>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</si>
  <si>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</si>
  <si>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</si>
  <si>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</si>
  <si>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</si>
  <si>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</si>
  <si>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</si>
  <si>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</si>
  <si>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</si>
  <si>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</si>
  <si>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</si>
  <si>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</si>
  <si>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</si>
  <si>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</si>
  <si>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</si>
  <si>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</si>
  <si>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</si>
  <si>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</si>
  <si>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</si>
  <si>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</si>
  <si>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</si>
  <si>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</si>
  <si>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</si>
  <si>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</si>
  <si>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</si>
  <si>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</si>
  <si>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</si>
  <si>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</si>
  <si>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</si>
  <si>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</si>
  <si>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</si>
  <si>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</si>
  <si>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</si>
  <si>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</si>
  <si>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</si>
  <si>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</si>
  <si>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</si>
  <si>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</si>
  <si>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</si>
  <si>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</si>
  <si>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</si>
  <si>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</si>
  <si>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</si>
  <si>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</si>
  <si>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</si>
  <si>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</si>
  <si>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</si>
  <si>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</si>
  <si>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</si>
  <si>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</si>
  <si>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</si>
  <si>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</si>
  <si>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</si>
  <si>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</si>
  <si>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</si>
  <si>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</si>
  <si>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</si>
  <si>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</si>
  <si>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</si>
  <si>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</si>
  <si>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</si>
  <si>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</si>
  <si>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</si>
  <si>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</si>
  <si>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</si>
  <si>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</si>
  <si>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</si>
  <si>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</si>
  <si>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</si>
  <si>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</si>
  <si>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</si>
  <si>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</si>
  <si>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</si>
  <si>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</si>
  <si>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</si>
  <si>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</si>
  <si>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</si>
  <si>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</si>
  <si>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</si>
  <si>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</si>
  <si>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</si>
  <si>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</si>
  <si>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</si>
  <si>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</si>
  <si>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</si>
  <si>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</si>
  <si>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</si>
  <si>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</si>
  <si>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</si>
  <si>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</si>
  <si>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</si>
  <si>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</si>
  <si>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</si>
  <si>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</si>
  <si>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</si>
  <si>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</si>
  <si>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</si>
  <si>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</si>
  <si>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</si>
  <si>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</si>
  <si>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</si>
  <si>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</si>
  <si>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</si>
  <si>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</si>
  <si>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</si>
  <si>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</si>
  <si>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</si>
  <si>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</si>
  <si>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</si>
  <si>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</si>
  <si>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</si>
  <si>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</si>
  <si>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</si>
  <si>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</si>
  <si>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</si>
  <si>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</si>
  <si>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</si>
  <si>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</si>
  <si>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</si>
  <si>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</si>
  <si>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</si>
  <si>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</si>
  <si>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</si>
  <si>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</si>
  <si>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</si>
  <si>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</si>
  <si>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</si>
  <si>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</si>
  <si>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</si>
  <si>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</si>
  <si>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</si>
  <si>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</si>
  <si>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</si>
  <si>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</si>
  <si>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</si>
  <si>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</si>
  <si>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</si>
  <si>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</si>
  <si>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</si>
  <si>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</si>
  <si>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</si>
  <si>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</si>
  <si>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</si>
  <si>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</si>
  <si>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</si>
  <si>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</si>
  <si>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</si>
  <si>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</si>
  <si>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</si>
  <si>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</si>
  <si>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</si>
  <si>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</si>
  <si>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</si>
  <si>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</si>
  <si>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</si>
  <si>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</si>
  <si>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</si>
  <si>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</si>
  <si>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</si>
  <si>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</si>
  <si>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</si>
  <si>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</si>
  <si>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</si>
  <si>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</si>
  <si>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</si>
  <si>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</si>
  <si>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</si>
  <si>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</si>
  <si>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</si>
  <si>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</si>
  <si>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</si>
  <si>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</si>
  <si>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</si>
  <si>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</si>
  <si>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</si>
  <si>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</si>
  <si>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</si>
  <si>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</si>
  <si>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</si>
  <si>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</si>
  <si>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</si>
  <si>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</si>
  <si>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</si>
  <si>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</si>
  <si>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</si>
  <si>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</si>
  <si>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</si>
  <si>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</si>
  <si>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</si>
  <si>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</si>
  <si>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</si>
  <si>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</si>
  <si>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</si>
  <si>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</si>
  <si>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</si>
  <si>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</si>
  <si>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</si>
  <si>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</si>
  <si>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</si>
  <si>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</si>
  <si>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</si>
  <si>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</si>
  <si>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</si>
  <si>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</si>
  <si>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</si>
  <si>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</si>
  <si>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</si>
  <si>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</si>
  <si>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</si>
  <si>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</si>
  <si>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</si>
  <si>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</si>
  <si>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</si>
  <si>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</si>
  <si>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</si>
  <si>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</si>
  <si>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</si>
  <si>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</si>
  <si>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</si>
  <si>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</si>
  <si>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</si>
  <si>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</si>
  <si>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</si>
  <si>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</si>
  <si>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</si>
  <si>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</si>
  <si>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</si>
  <si>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</si>
  <si>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</si>
  <si>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</si>
  <si>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</si>
  <si>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</si>
  <si>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</si>
  <si>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</si>
  <si>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</si>
  <si>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</si>
  <si>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</si>
  <si>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</si>
  <si>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</si>
  <si>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</si>
  <si>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</si>
  <si>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</si>
  <si>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</si>
  <si>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</si>
  <si>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</si>
  <si>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</si>
  <si>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</si>
  <si>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</si>
  <si>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</si>
  <si>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</si>
  <si>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</si>
  <si>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</si>
  <si>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</si>
  <si>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</si>
  <si>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</si>
  <si>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</si>
  <si>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</si>
  <si>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</si>
  <si>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</si>
  <si>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</si>
  <si>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</si>
  <si>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</si>
  <si>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</si>
  <si>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</si>
  <si>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</si>
  <si>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</si>
  <si>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</si>
  <si>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</si>
  <si>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</si>
  <si>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</si>
  <si>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</si>
  <si>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</si>
  <si>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</si>
  <si>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</si>
  <si>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</si>
  <si>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</si>
  <si>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</si>
  <si>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</si>
  <si>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</si>
  <si>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</si>
  <si>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</si>
  <si>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</si>
  <si>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</si>
  <si>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</si>
  <si>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</si>
  <si>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</si>
  <si>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</si>
  <si>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</si>
  <si>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</si>
  <si>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</si>
  <si>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</si>
  <si>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</si>
  <si>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</si>
  <si>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</si>
  <si>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</si>
  <si>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</si>
  <si>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</si>
  <si>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</si>
  <si>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</si>
  <si>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</si>
  <si>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</si>
  <si>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</si>
  <si>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</si>
  <si>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</si>
  <si>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</si>
  <si>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</si>
  <si>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</si>
  <si>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</si>
  <si>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</si>
  <si>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</si>
  <si>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</si>
  <si>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</si>
  <si>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</si>
  <si>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</si>
  <si>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</si>
  <si>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</si>
  <si>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</si>
  <si>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</si>
  <si>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</si>
  <si>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</si>
  <si>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</si>
  <si>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</si>
  <si>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</si>
  <si>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</si>
  <si>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</si>
  <si>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</si>
  <si>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</si>
  <si>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</si>
  <si>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</si>
  <si>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</si>
  <si>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</si>
  <si>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</si>
  <si>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</si>
  <si>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</si>
  <si>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</si>
  <si>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</si>
  <si>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</si>
  <si>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</si>
  <si>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</si>
  <si>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</si>
  <si>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</si>
  <si>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</si>
  <si>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</si>
  <si>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</si>
  <si>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</si>
  <si>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</si>
  <si>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</si>
  <si>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</si>
  <si>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</si>
  <si>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</si>
  <si>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</si>
  <si>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</si>
  <si>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</si>
  <si>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</si>
  <si>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</si>
  <si>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</si>
  <si>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</si>
  <si>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</si>
  <si>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</si>
  <si>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</si>
  <si>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</si>
  <si>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</si>
  <si>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</si>
  <si>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</si>
  <si>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</si>
  <si>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</si>
  <si>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</si>
  <si>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</si>
  <si>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</si>
  <si>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</si>
  <si>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</si>
  <si>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</si>
  <si>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</si>
  <si>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</si>
  <si>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</si>
  <si>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</si>
  <si>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</si>
  <si>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</si>
  <si>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</si>
  <si>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</si>
  <si>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</si>
  <si>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</si>
  <si>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</si>
  <si>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</si>
  <si>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</si>
  <si>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</si>
  <si>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</si>
  <si>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</si>
  <si>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</si>
  <si>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</si>
  <si>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</si>
  <si>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</si>
  <si>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</si>
  <si>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</si>
  <si>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</si>
  <si>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</si>
  <si>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</si>
  <si>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</si>
  <si>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</si>
  <si>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</si>
  <si>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</si>
  <si>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</si>
  <si>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</si>
  <si>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</si>
  <si>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</si>
  <si>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</si>
  <si>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</si>
  <si>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</si>
  <si>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</si>
  <si>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</si>
  <si>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</si>
  <si>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</si>
  <si>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</si>
  <si>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</si>
  <si>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</si>
  <si>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</si>
  <si>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</si>
  <si>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</si>
  <si>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</si>
  <si>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</si>
  <si>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Restored by PG</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</si>
  <si>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</si>
  <si>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</si>
  <si>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</si>
  <si>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</si>
  <si>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</si>
  <si>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</si>
  <si>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</si>
  <si>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60 mins</t>
  </si>
  <si>
    <t>PCM-20251031-00000439</t>
  </si>
  <si>
    <t>SDy0737</t>
  </si>
  <si>
    <t>120 mins</t>
  </si>
  <si>
    <t>PCM-20251031-00000455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</si>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</sst>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0" totalsRowShown="0" headerRowDxfId="48" dataDxfId="47" headerRowBorderDxfId="45" tableBorderDxfId="46" totalsRowBorderDxfId="44">
  <autoFilter ref="A1:L14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298.45097719907062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71">
        <v>45961.305775462963</v>
      </c>
      <c r="G3" s="170">
        <f ca="1">IFERROR(NOW()-F3,"")</f>
        <v>9.3627662034123205E-2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45961.399403124997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45961.399403124997</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45961.399403124997</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45961.399403124997</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45961.399403124997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45961.399403124997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45961.399403124997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45961.399403124997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45961.399403124997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45961.399403124997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45961.399403124997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45961.399403124997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45961.399403124997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45961.399403124997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45961.399403124997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45961.399403124997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45961.399403124997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45961.399403124997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45961.399403124997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45961.399403124997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45961.399403124997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45961.399403124997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45961.399403124997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45961.399403124997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45961.399403124997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45961.399403124997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45961.399403124997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45961.399403124997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45961.399403124997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45961.399403124997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45961.399403124997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45961.399403124997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45961.399403124997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45961.399403124997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45961.399403124997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45961.399403124997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45961.399403124997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45961.399403124997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45961.399403124997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45961.399403124997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45961.399403124997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45961.399403124997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45961.399403124997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45961.399403124997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45961.399403124997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45961.399403124997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45961.399403124997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45961.399403124997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45961.399403124997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45961.399403124997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45961.399403124997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45961.399403124997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45961.399403124997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45961.399403124997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45961.399403124997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45961.399403124997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45961.399403124997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45961.399403124997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45961.399403124997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45961.399403124997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45961.399403124997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45961.399403124997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45961.399403124997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45961.399403124997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45961.399403124997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45961.399403124997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45961.399403124997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45961.399403124997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45961.399403124997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45961.399403124997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45961.399403124997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45961.399403124997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45961.399403124997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45961.399403124997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45961.399403124997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45961.399403124997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45961.399403124997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45961.399403124997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45961.399403124997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45961.399403124997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45961.399403124997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45961.399403124997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45961.399403124997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45961.399403124997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45961.399403124997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45961.399403124997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45961.399403124997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45961.399403124997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45961.399403124997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45961.399403124997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45961.399403124997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45961.399403124997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45961.399403124997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45961.399403124997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45961.399403124997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45961.399403124997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45961.399403124997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45961.399403124997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45961.399403124997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45961.399403124997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45961.399403124997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45961.399403124997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45961.399403124997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45961.399403124997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45961.399403124997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45961.399403124997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45961.399403124997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45961.399403124997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45961.399403124997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45961.399403124997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45961.399403124997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45961.399403124997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45961.399403124997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45961.399403124997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45961.399403124997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45961.399403124997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45961.399403124997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45961.399403124997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45961.399403124997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45961.399403124997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45961.399403124997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45961.399403124997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45961.399403124997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45961.399403124997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45961.399403124997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45961.399403124997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45961.399403124997</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45961.399403124997</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82554EF0-37E6-4FE7-93FD-F9AEAF71DE98}"/>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136.39956516203529</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2.657319791665941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0.14571099536988186</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45961.399403124997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45961.399403124997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45961.399403124997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45961.399403124997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45961.399403124997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45961.399403124997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45961.399403124997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45961.399403124997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45961.399403124997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45961.399403124997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45961.399403124997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45961.399403124997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45961.399403124997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45961.399403124997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45961.399403124997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45961.399403124997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45961.399403124997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45961.399403124997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45961.399403124997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45961.399403124997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45961.399403124997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45961.399403124997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45961.399403124997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45961.399403124997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45961.399403124997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45961.399403124997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45961.399403124997</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45961.399403124997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45961.399403124997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45961.399403124997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45961.399403124997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45961.399403124997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45961.399403124997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45961.399403124997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45961.399403124997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45961.399403124997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45961.399403124997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45961.399403124997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45961.399403124997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45961.399403124997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45961.399403124997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45961.399403124997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45961.399403124997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45961.399403124997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45961.399403124997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45961.399403124997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45961.399403124997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45961.399403124997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45961.399403124997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45961.399403124997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45961.399403124997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45961.399403124997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45961.399403124997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45961.399403124997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45961.399403124997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45961.399403124997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45961.399403124997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45961.399403124997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45961.399403124997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45961.399403124997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45961.399403124997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45961.399403124997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45961.399403124997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45961.399403124997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45961.399403124997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45961.399403124997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45961.399403124997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45961.399403124997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45961.399403124997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45961.399403124997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45961.399403124997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45961.399403124997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45961.399403124997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45961.399403124997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45961.399403124997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45961.399403124997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45961.399403124997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45961.399403124997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45961.399403124997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45961.399403124997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45961.399403124997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45961.399403124997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45961.399403124997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45961.399403124997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45961.399403124997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45961.399403124997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45961.399403124997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45961.399403124997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45961.399403124997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45961.399403124997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45961.399403124997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45961.399403124997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45961.399403124997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45961.399403124997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45961.399403124997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45961.399403124997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45961.399403124997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45961.399403124997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45961.399403124997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45961.399403124997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45961.399403124997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45961.399403124997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45961.399403124997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45961.399403124997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45961.399403124997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45961.399403124997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45961.399403124997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45961.399403124997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45961.399403124997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45961.399403124997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45961.399403124997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45961.399403124997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45961.399403124997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45961.399403124997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45961.399403124997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45961.399403124997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45961.399403124997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45961.399403124997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45961.399403124997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45961.399403124997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45961.399403124997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45961.399403124997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45961.399403124997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45961.399403124997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45961.399403124997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45961.399403124997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45961.399403124997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45961.399403124997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45961.399403124997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45961.399403124997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45961.399403124997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45961.399403124997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45961.399403124997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45961.399403124997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45961.399403124997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45961.399403124997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45961.399403124997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45961.399403124997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45961.399403124997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45961.399403124997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45961.399403124997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45961.399403124997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45961.399403124997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45961.399403124997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45961.399403124997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45961.399403124997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45961.399403124997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45961.399403124997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45961.399403124997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45961.399403124997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45961.399403124997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45961.399403124997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45961.399403124997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45961.399403124997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45961.399403124997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45961.399403124997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45961.399403124997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45961.399403124997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45961.399403124997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45961.399403124997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45961.399403124997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45961.399403124997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45961.399403124997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45961.399403124997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45961.399403124997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45961.399403124997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45961.399403124997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45961.399403124997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45961.399403124997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45961.399403124997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45961.399403124997</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45961.399403124997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45961.399403124997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45961.399403124997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45961.399403124997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45961.399403124997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45961.399403124997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45961.399403124997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45961.399403124997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45961.399403124997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45961.399403124997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45961.399403124997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45961.399403124997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45961.399403124997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45961.399403124997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45961.399403124997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45961.399403124997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45961.399403124997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45961.399403124997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45961.399403124997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45961.399403124997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45961.399403124997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45961.399403124997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45961.399403124997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45961.399403124997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45961.399403124997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45961.399403124997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45961.399403124997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45961.399403124997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45961.399403124997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45961.399403124997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45961.399403124997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45961.399403124997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45961.399403124997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45961.399403124997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45961.399403124997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45961.399403124997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45961.399403124997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45961.399403124997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45961.399403124997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45961.399403124997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45961.399403124997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45961.399403124997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45961.399403124997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45961.399403124997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45961.399403124997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45961.399403124997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45961.399403124997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45961.399403124997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45961.399403124997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45961.399403124997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45961.399403124997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45961.399403124997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45961.399403124997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45961.399403124997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45961.399403124997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45961.399403124997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45961.399403124997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45961.399403124997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45961.399403124997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45961.399403124997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45961.399403124997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45961.399403124997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45961.399403124997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45961.399403124997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45961.399403124997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45961.399403124997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45961.399403124997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45961.399403124997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45961.399403124997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45961.399403124997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45961.399403124997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45961.399403124997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45961.399403124997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45961.399403124997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45961.399403124997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45961.399403124997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45961.399403124997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45961.399403124997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45961.399403124997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45961.399403124997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45961.399403124997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45961.399403124997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45961.399403124997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45961.399403124997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45961.399403124997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45961.399403124997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45961.399403124997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45961.399403124997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45961.399403124997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45961.399403124997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45961.399403124997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45961.399403124997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45961.399403124997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45961.399403124997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45961.399403124997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45961.399403124997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45961.399403124997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45961.399403124997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45961.399403124997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45961.399403124997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45961.399403124997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45961.399403124997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45961.399403124997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45961.399403124997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45961.399403124997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45961.399403124997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45961.399403124997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45961.399403124997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45961.399403124997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45961.399403124997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45961.399403124997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45961.399403124997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45961.399403124997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45961.399403124997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45961.399403124997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45961.399403124997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45961.399403124997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45961.399403124997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45961.399403124997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45961.399403124997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45961.399403124997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45961.399403124997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45961.399403124997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45961.399403124997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45961.399403124997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45961.399403124997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45961.399403124997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45961.399403124997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45961.399403124997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45961.399403124997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45961.399403124997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45961.399403124997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45961.399403124997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45961.399403124997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45961.399403124997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45961.399403124997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45961.399403124997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45961.399403124997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45961.399403124997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45961.399403124997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45961.399403124997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45961.399403124997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45961.399403124997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45961.399403124997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45961.399403124997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45961.399403124997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45961.399403124997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45961.399403124997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45961.399403124997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45961.399403124997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45961.399403124997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45961.399403124997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45961.399403124997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45961.399403124997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45961.399403124997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45961.399403124997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45961.399403124997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45961.399403124997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45961.399403124997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45961.399403124997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45961.399403124997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45961.399403124997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45961.399403124997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45961.399403124997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45961.399403124997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45961.399403124997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45961.399403124997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45961.399403124997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45961.399403124997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45961.399403124997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45961.399403124997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45961.399403124997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45961.399403124997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45961.399403124997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45961.399403124997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45961.399403124997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45961.399403124997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45961.399403124997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45961.399403124997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45961.399403124997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45961.399403124997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45961.399403124997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45961.399403124997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45961.399403124997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45961.399403124997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45961.399403124997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45961.399403124997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45961.399403124997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45961.399403124997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45961.399403124997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45961.399403124997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45961.399403124997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45961.399403124997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45961.399403124997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45961.399403124997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45961.399403124997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45961.399403124997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45961.399403124997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45961.399403124997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45961.399403124997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45961.399403124997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45961.399403124997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45961.399403124997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45961.399403124997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45961.399403124997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45961.399403124997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45961.399403124997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45961.399403124997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45961.399403124997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45961.399403124997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45961.399403124997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45961.399403124997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45961.399403124997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45961.399403124997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45961.399403124997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45961.399403124997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45961.399403124997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45961.399403124997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45961.399403124997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45961.399403124997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45961.399403124997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45961.399403124997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45961.399403124997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45961.399403124997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45961.399403124997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45961.399403124997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45961.399403124997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45961.399403124997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45961.399403124997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45961.399403124997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45961.399403124997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45961.399403124997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45961.399403124997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45961.399403124997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45961.399403124997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45961.399403124997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45961.399403124997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45961.399403124997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45961.399403124997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45961.399403124997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45961.399403124997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45961.399403124997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45961.399403124997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45961.399403124997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45961.399403124997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45961.399403124997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45961.399403124997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45961.399403124997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45961.399403124997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45961.399403124997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45961.399403124997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45961.399403124997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45961.399403124997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45961.399403124997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45961.399403124997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45961.399403124997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45961.399403124997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45961.399403124997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45961.399403124997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45961.399403124997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45961.399403124997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45961.399403124997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45961.399403124997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45961.399403124997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45961.399403124997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45961.399403124997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45961.399403124997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45961.399403124997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45961.399403124997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45961.399403124997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45961.399403124997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45961.399403124997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45961.399403124997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45961.399403124997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45961.399403124997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45961.399403124997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45961.399403124997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45961.399403124997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45961.399403124997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45961.399403124997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45961.399403124997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45961.399403124997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45961.399403124997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45961.399403124997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45961.399403124997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45961.399403124997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45961.399403124997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45961.399403124997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45961.399403124997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45961.399403124997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45961.399403124997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45961.399403124997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45961.399403124997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45961.399403124997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45961.399403124997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45961.399403124997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45961.399403124997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45961.399403124997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45961.399403124997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45961.399403124997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45961.399403124997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45961.399403124997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45961.399403124997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45961.399403124997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45961.399403124997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45961.399403124997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45961.399403124997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45961.399403124997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45961.399403124997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45961.399403124997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45961.399403124997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45961.399403124997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45961.399403124997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45961.399403124997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45961.399403124997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45961.399403124997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45961.399403124997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45961.399403124997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45961.399403124997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45961.399403124997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45961.399403124997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45961.399403124997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45961.399403124997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45961.399403124997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45961.399403124997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45961.399403124997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45961.399403124997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45961.399403124997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45961.399403124997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45961.399403124997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45961.399403124997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45961.399403124997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45961.399403124997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45961.399403124997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45961.399403124997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45961.399403124997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45961.399403124997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45961.399403124997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45961.399403124997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45961.399403124997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45961.399403124997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45961.399403124997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45961.399403124997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45961.399403124997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45961.399403124997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45961.399403124997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45961.399403124997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45961.399403124997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45961.399403124997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45961.399403124997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45961.399403124997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45961.399403124997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45961.399403124997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45961.399403124997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45961.399403124997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45961.399403124997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45961.399403124997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45961.399403124997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45961.399403124997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45961.399403124997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45961.399403124997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45961.399403124997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45961.399403124997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45961.399403124997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45961.399403124997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45961.399403124997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45961.399403124997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45961.399403124997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45961.399403124997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45961.399403124997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45961.399403124997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45961.399403124997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45961.399403124997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45961.399403124997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45961.399403124997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45961.399403124997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45961.399403124997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45961.399403124997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45961.399403124997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45961.399403124997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45961.399403124997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45961.399403124997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45961.399403124997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45961.399403124997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45961.399403124997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45961.399403124997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45961.399403124997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45961.399403124997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45961.399403124997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45961.399403124997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45961.399403124997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45961.399403124997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45961.399403124997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45961.399403124997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45961.399403124997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45961.399403124997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45961.399403124997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45961.399403124997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45961.399403124997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45961.399403124997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45961.399403124997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45961.399403124997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45961.399403124997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45961.399403124997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45961.399403124997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45961.399403124997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45961.399403124997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45961.399403124997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45961.399403124997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45961.399403124997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45961.399403124997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45961.399403124997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45961.399403124997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45961.399403124997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45961.399403124997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45961.399403124997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45961.399403124997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45961.399403124997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45961.399403124997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45961.399403124997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45961.399403124997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45961.399403124997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45961.399403124997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45961.399403124997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45961.399403124997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45961.399403124997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45961.399403124997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45961.399403124997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45961.399403124997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45961.399403124997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45961.399403124997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45961.399403124997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45961.399403124997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45961.399403124997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45961.399403124997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45961.399403124997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45961.399403124997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45961.399403124997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45961.399403124997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45961.399403124997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45961.399403124997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45961.399403124997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45961.399403124997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45961.399403124997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45961.399403124997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45961.399403124997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45961.399403124997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45961.399403124997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45961.399403124997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45961.399403124997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45961.399403124997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45961.399403124997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45961.399403124997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45961.399403124997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45961.399403124997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45961.399403124997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45961.399403124997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45961.399403124997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45961.399403124997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45961.399403124997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45961.399403124997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45961.399403124997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45961.399403124997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45961.399403124997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45961.399403124997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45961.399403124997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45961.399403124997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45961.399403124997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45961.399403124997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45961.399403124997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45961.399403124997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45961.399403124997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45961.399403124997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45961.399403124997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45961.399403124997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45961.399403124997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45961.399403124997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45961.399403124997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45961.399403124997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45961.399403124997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45961.399403124997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45961.399403124997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45961.399403124997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45961.399403124997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45961.399403124997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45961.399403124997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45961.399403124997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45961.399403124997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45961.399403124997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45961.399403124997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45961.399403124997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45961.399403124997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45961.399403124997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45961.399403124997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45961.399403124997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45961.399403124997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45961.399403124997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45961.399403124997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45961.399403124997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45961.399403124997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45961.399403124997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45961.399403124997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45961.399403124997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45961.399403124997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45961.399403124997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45961.399403124997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45961.399403124997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45961.399403124997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45961.399403124997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45961.399403124997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45961.399403124997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45961.399403124997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45961.399403124997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45961.399403124997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45961.399403124997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45961.399403124997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45961.399403124997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45961.399403124997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45961.399403124997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45961.399403124997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45961.399403124997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45961.399403124997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45961.399403124997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45961.399403124997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45961.399403124997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45961.399403124997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45961.399403124997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45961.399403124997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45961.399403124997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45961.399403124997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45961.399403124997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45961.399403124997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45961.399403124997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45961.399403124997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45961.399403124997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45961.399403124997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45961.399403124997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45961.399403124997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45961.399403124997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45961.399403124997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45961.399403124997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45961.399403124997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45961.399403124997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45961.399403124997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45961.399403124997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45961.399403124997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45961.399403124997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45961.399403124997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45961.399403124997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45961.399403124997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45961.399403124997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45961.399403124997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45961.399403124997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45961.399403124997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45961.399403124997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45961.399403124997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45961.399403124997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45961.399403124997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45961.399403124997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45961.399403124997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45961.399403124997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45961.399403124997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45961.399403124997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45961.399403124997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45961.399403124997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45961.399403124997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45961.399403124997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45961.399403124997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45961.399403124997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45961.399403124997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45961.399403124997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45961.399403124997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45961.399403124997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45961.399403124997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45961.399403124997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45961.399403124997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45961.399403124997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45961.399403124997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45961.399403124997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45961.399403124997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45961.399403124997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45961.399403124997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45961.399403124997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45961.399403124997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45961.399403124997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45961.399403124997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45961.399403124997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45961.399403124997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45961.399403124997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45961.399403124997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45961.399403124997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45961.399403124997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45961.399403124997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45961.399403124997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45961.399403124997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45961.399403124997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45961.399403124997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45961.399403124997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45961.399403124997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45961.399403124997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45961.399403124997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45961.399403124997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45961.399403124997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45961.399403124997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45961.399403124997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45961.399403124997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45961.399403124997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45961.399403124997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45961.399403124997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45961.399403124997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45961.399403124997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45961.399403124997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45961.399403124997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45961.399403124997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45961.399403124997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45961.399403124997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45961.399403124997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45961.399403124997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45961.399403124997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45961.399403124997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45961.399403124997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45961.399403124997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45961.399403124997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45961.399403124997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45961.399403124997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45961.399403124997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45961.399403124997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45961.399403124997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45961.399403124997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45961.399403124997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45961.399403124997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45961.399403124997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45961.399403124997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45961.399403124997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45961.399403124997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45961.399403124997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45961.399403124997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45961.399403124997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45961.399403124997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45961.399403124997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45961.399403124997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45961.399403124997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45961.399403124997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45961.399403124997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45961.399403124997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45961.399403124997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45961.399403124997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45961.399403124997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45961.399403124997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45961.399403124997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45961.399403124997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45961.399403124997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45961.399403124997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45961.399403124997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45961.399403124997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45961.399403124997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45961.399403124997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45961.399403124997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45961.399403124997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45961.399403124997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45961.399403124997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45961.399403124997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45961.399403124997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45961.399403124997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45961.399403124997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45961.399403124997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45961.399403124997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45961.399403124997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45961.399403124997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45961.399403124997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45961.399403124997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45961.399403124997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45961.399403124997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45961.399403124997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45961.399403124997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45961.399403124997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45961.399403124997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45961.399403124997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45961.399403124997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45961.399403124997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45961.399403124997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45961.399403124997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45961.399403124997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45961.399403124997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45961.399403124997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45961.399403124997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45961.399403124997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45961.399403124997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45961.399403124997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45961.399403124997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45961.399403124997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45961.399403124997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45961.399403124997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45961.399403124997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45961.399403124997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45961.399403124997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45961.399403124997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45961.399403124997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45961.399403124997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45961.399403124997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45961.399403124997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45961.399403124997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45961.399403124997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45961.399403124997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45961.399403124997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45961.399403124997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45961.399403124997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45961.399403124997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45961.399403124997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45961.399403124997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45961.399403124997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45961.399403124997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45961.399403124997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45961.399403124997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45961.399403124997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45961.399403124997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45961.399403124997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45961.399403124997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45961.399403124997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45961.399403124997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45961.399403124997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45961.399403124997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45961.399403124997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45961.399403124997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45961.399403124997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45961.399403124997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45961.399403124997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45961.399403124997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45961.399403124997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45961.399403124997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45961.399403124997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45961.399403124997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45961.399403124997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45961.399403124997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45961.399403124997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45961.399403124997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45961.399403124997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45961.399403124997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45961.399403124997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45961.399403124997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45961.399403124997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45961.399403124997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45961.399403124997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45961.399403124997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45961.399403124997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45961.399403124997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45961.399403124997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45961.399403124997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45961.399403124997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45961.399403124997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45961.399403124997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45961.399403124997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45961.399403124997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45961.399403124997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45961.399403124997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45961.399403124997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45961.399403124997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45961.399403124997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45961.399403124997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45961.399403124997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45961.399403124997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45961.399403124997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45961.399403124997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45961.399403124997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45961.399403124997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45961.399403124997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45961.399403124997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45961.399403124997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45961.399403124997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45961.399403124997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45961.399403124997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45961.399403124997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45961.399403124997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45961.399403124997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45961.399403124997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45961.399403124997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45961.399403124997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45961.399403124997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45961.399403124997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45961.399403124997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45961.399403124997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45961.399403124997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45961.399403124997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45961.399403124997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45961.399403124997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45961.399403124997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45961.399403124997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45961.399403124997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45961.399403124997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45961.399403124997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45961.399403124997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45961.399403124997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45961.399403124997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45961.399403124997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45961.399403124997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45961.399403124997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45961.399403124997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45961.399403124997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45961.399403124997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45961.399403124997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45961.399403124997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45961.399403124997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45961.399403124997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45961.399403124997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45961.399403124997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45961.399403124997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45961.399403124997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45961.399403124997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45961.399403124997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45961.399403124997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45961.399403124997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45961.399403124997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45961.399403124997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45961.399403124997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45961.399403124997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45961.399403124997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45961.399403124997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45961.399403124997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45961.399403124997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45961.399403124997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45961.399403124997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45961.399403124997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45961.399403124997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45961.399403124997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45961.399403124997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45961.399403124997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45961.399403124997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45961.399403124997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45961.399403124997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45961.399403124997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45961.399403124997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45961.399403124997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45961.399403124997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45961.399403124997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45961.399403124997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45961.399403124997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45961.399403124997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45961.399403124997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45961.399403124997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45961.399403124997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45961.399403124997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45961.399403124997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45961.399403124997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45961.399403124997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45961.399403124997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45961.399403124997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45961.399403124997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45961.399403124997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45961.399403124997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45961.399403124997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45961.399403124997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45961.399403124997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45961.399403124997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45961.399403124997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45961.399403124997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45961.399403124997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45961.399403124997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45961.399403124997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45961.399403124997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45961.399403124997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45961.399403124997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45961.399403124997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45961.399403124997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45961.399403124997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45961.399403124997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45961.399403124997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45961.399403124997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45961.399403124997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45961.399403124997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45961.399403124997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45961.399403124997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45961.399403124997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45961.399403124997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45961.399403124997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45961.399403124997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45961.399403124997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45961.399403124997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45961.399403124997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45961.399403124997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45961.399403124997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45961.399403124997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45961.399403124997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45961.399403124997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45961.399403124997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45961.399403124997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45961.399403124997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45961.399403124997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45961.399403124997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45961.399403124997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45961.399403124997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45961.399403124997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45961.399403124997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45961.399403124997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45961.399403124997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45961.399403124997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45961.399403124997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45961.399403124997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45961.399403124997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45961.399403124997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45961.399403124997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45961.399403124997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45961.399403124997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45961.399403124997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45961.399403124997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45961.399403124997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45961.399403124997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45961.399403124997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45961.399403124997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45961.399403124997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45961.399403124997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45961.399403124997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45961.399403124997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45961.399403124997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45961.399403124997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45961.399403124997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45961.399403124997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45961.399403124997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45961.399403124997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45961.399403124997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45961.399403124997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45961.399403124997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45961.399403124997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45961.399403124997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45961.399403124997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45961.399403124997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45961.399403124997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45961.399403124997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45961.399403124997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45961.399403124997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45961.399403124997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45961.399403124997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45961.399403124997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45961.399403124997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45961.399403124997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45961.399403124997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45961.399403124997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45961.399403124997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45961.399403124997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45961.399403124997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45961.399403124997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45961.399403124997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45961.399403124997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45961.399403124997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45961.399403124997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45961.399403124997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45961.399403124997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45961.399403124997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45961.399403124997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45961.399403124997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45961.399403124997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45961.399403124997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45961.399403124997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45961.399403124997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45961.399403124997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45961.399403124997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45961.399403124997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45961.399403124997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45961.399403124997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45961.399403124997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45961.399403124997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45961.399403124997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45961.399403124997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45961.399403124997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45961.399403124997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45961.399403124997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45961.399403124997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45961.399403124997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45961.399403124997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45961.399403124997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45961.399403124997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45961.399403124997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45961.399403124997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45961.399403124997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45961.399403124997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45961.399403124997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45961.399403124997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45961.399403124997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45961.399403124997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45961.399403124997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45961.399403124997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45961.399403124997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45961.399403124997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45961.399403124997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45961.399403124997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45961.399403124997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45961.399403124997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45961.399403124997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45961.399403124997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45961.399403124997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45961.399403124997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45961.399403124997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45961.399403124997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45961.399403124997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45961.399403124997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45961.399403124997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45961.399403124997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45961.399403124997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45961.399403124997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45961.399403124997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45961.399403124997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45961.399403124997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45961.399403124997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45961.399403124997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45961.399403124997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45961.399403124997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45961.399403124997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45961.399403124997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45961.399403124997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45961.399403124997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45961.399403124997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45961.399403124997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45961.399403124997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45961.399403124997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45961.399403124997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45961.399403124997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45961.399403124997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45961.399403124997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45961.399403124997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45961.399403124997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45961.399403124997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45961.399403124997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45961.399403124997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45961.399403124997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45961.399403124997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45961.399403124997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45961.399403124997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45961.399403124997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45961.399403124997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45961.399403124997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45961.399403124997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45961.399403124997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45961.399403124997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45961.399403124997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45961.399403124997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45961.399403124997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45961.399403124997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45961.399403124997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45961.399403124997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45961.399403124997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45961.399403124997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45961.399403124997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45961.399403124997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45961.399403124997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45961.399403124997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45961.399403124997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45961.399403124997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45961.399403124997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45961.399403124997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45961.399403124997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45961.399403124997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45961.399403124997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45961.399403124997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45961.399403124997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45961.399403124997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45961.399403124997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45961.399403124997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45961.399403124997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45961.399403124997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45961.399403124997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45961.399403124997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45961.399403124997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45961.399403124997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45961.399403124997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45961.399403124997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45961.399403124997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45961.399403124997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45961.399403124997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45961.399403124997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45961.399403124997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45961.399403124997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45961.399403124997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45961.399403124997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45961.399403124997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45961.399403124997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45961.399403124997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45961.399403124997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45961.399403124997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45961.399403124997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45961.399403124997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45961.399403124997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45961.399403124997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45961.399403124997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45961.399403124997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45961.399403124997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45961.399403124997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45961.399403124997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45961.399403124997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45961.399403124997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45961.399403124997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45961.399403124997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45961.399403124997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45961.399403124997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0"/>
  <sheetViews>
    <sheetView tabSelected="1"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257.91868553240056</v>
      </c>
      <c r="H2" s="99">
        <v>45703.474768518521</v>
      </c>
      <c r="I2" s="99" t="str">
        <f>IFERROR(VLOOKUP(D2,DB!A:F,6,0),"")</f>
        <v>SCECO</v>
      </c>
      <c r="J2" s="99" t="str">
        <f>IFERROR(VLOOKUP(D2,DB!A:G,7,0),"")</f>
        <v>Dead</v>
      </c>
      <c r="K2" s="101" t="s">
        <v>39112</v>
      </c>
      <c r="L2" s="94" t="str">
        <f>IFERROR(VLOOKUP(D2,DB!A:I,9,0),"")</f>
        <v>Latis</v>
      </c>
    </row>
    <row r="3" spans="1:16" ht="15" customHeight="1">
      <c r="A3" s="169" t="s">
        <v>39113</v>
      </c>
      <c r="B3" s="119" t="str">
        <f>IFERROR(VLOOKUP(D3,DB!A:K,11,0),"")</f>
        <v>R4</v>
      </c>
      <c r="C3" s="120">
        <v>1</v>
      </c>
      <c r="D3" s="94" t="s">
        <v>28974</v>
      </c>
      <c r="E3" s="98" t="s">
        <v>39021</v>
      </c>
      <c r="F3" s="123">
        <v>45960.96875</v>
      </c>
      <c r="G3" s="124">
        <f ca="1">IFERROR(NOW()-F3,"")</f>
        <v>0.43065312499675201</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0.31654432869981974</v>
      </c>
      <c r="H4" s="123">
        <v>45961.346273148149</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2</v>
      </c>
      <c r="D5" s="94" t="s">
        <v>36870</v>
      </c>
      <c r="E5" s="98" t="s">
        <v>39021</v>
      </c>
      <c r="F5" s="123">
        <v>45961.374062499999</v>
      </c>
      <c r="G5" s="124">
        <f ca="1">IFERROR(NOW()-F5,"")</f>
        <v>2.5340624997625127E-2</v>
      </c>
      <c r="H5" s="123">
        <v>45961.363761574074</v>
      </c>
      <c r="I5" s="119" t="str">
        <f>IFERROR(VLOOKUP(D5,DB!A:F,6,0),"")</f>
        <v>SCECO</v>
      </c>
      <c r="J5" s="119" t="str">
        <f>IFERROR(VLOOKUP(D5,DB!A:G,7,0),"")</f>
        <v>Dead</v>
      </c>
      <c r="K5" s="125" t="s">
        <v>39118</v>
      </c>
      <c r="L5" s="121" t="str">
        <f>IFERROR(VLOOKUP(D5,DB!A:I,9,0),"")</f>
        <v>Latis</v>
      </c>
    </row>
    <row r="6" spans="1:16" ht="15" customHeight="1">
      <c r="A6" s="119" t="s">
        <v>39119</v>
      </c>
      <c r="B6" s="119" t="str">
        <f>IFERROR(VLOOKUP(D6,DB!A:K,11,0),"")</f>
        <v>R4</v>
      </c>
      <c r="C6" s="120">
        <v>2</v>
      </c>
      <c r="D6" s="94" t="s">
        <v>39120</v>
      </c>
      <c r="E6" s="98" t="s">
        <v>39021</v>
      </c>
      <c r="F6" s="123">
        <v>45961.372499999998</v>
      </c>
      <c r="G6" s="124">
        <f ca="1">IFERROR(NOW()-F6,"")</f>
        <v>2.6903124999080319E-2</v>
      </c>
      <c r="H6" s="123">
        <v>45961.3596875</v>
      </c>
      <c r="I6" s="119" t="str">
        <f>IFERROR(VLOOKUP(D6,DB!A:F,6,0),"")</f>
        <v>Generator-SG</v>
      </c>
      <c r="J6" s="119" t="str">
        <f>IFERROR(VLOOKUP(D6,DB!A:G,7,0),"")</f>
        <v>Dead</v>
      </c>
      <c r="K6" s="125" t="s">
        <v>39121</v>
      </c>
      <c r="L6" s="121" t="str">
        <f>IFERROR(VLOOKUP(D6,DB!A:I,9,0),"")</f>
        <v>Latis</v>
      </c>
    </row>
    <row r="7" spans="1:16" ht="15" customHeight="1">
      <c r="A7" s="119" t="s">
        <v>39122</v>
      </c>
      <c r="B7" s="119" t="str">
        <f>IFERROR(VLOOKUP(D7,DB!A:K,11,0),"")</f>
        <v>R4</v>
      </c>
      <c r="C7" s="120">
        <v>1</v>
      </c>
      <c r="D7" s="121" t="s">
        <v>37574</v>
      </c>
      <c r="E7" s="98" t="s">
        <v>39021</v>
      </c>
      <c r="F7" s="123">
        <v>45961.38858796296</v>
      </c>
      <c r="G7" s="124">
        <f ca="1">IFERROR(NOW()-F7,"")</f>
        <v>1.0815162037033588E-2</v>
      </c>
      <c r="H7" s="123">
        <v>45961.358738425923</v>
      </c>
      <c r="I7" s="119" t="str">
        <f>IFERROR(VLOOKUP(D7,DB!A:F,6,0),"")</f>
        <v>SCECO</v>
      </c>
      <c r="J7" s="119" t="str">
        <f>IFERROR(VLOOKUP(D7,DB!A:G,7,0),"")</f>
        <v>Dead+Dead</v>
      </c>
      <c r="K7" s="125" t="s">
        <v>39118</v>
      </c>
      <c r="L7" s="121" t="str">
        <f>IFERROR(VLOOKUP(D7,DB!A:I,9,0),"")</f>
        <v>Latis</v>
      </c>
    </row>
    <row r="8" spans="1:16" ht="15" customHeight="1">
      <c r="A8" s="119"/>
      <c r="B8" s="119" t="str">
        <f>IFERROR(VLOOKUP(D8,DB!A:K,11,0),"")</f>
        <v/>
      </c>
      <c r="C8" s="120"/>
      <c r="D8" s="121"/>
      <c r="E8" s="98"/>
      <c r="F8" s="123"/>
      <c r="G8" s="124">
        <f ca="1">IFERROR(NOW()-F8,"")</f>
        <v>45961.399403124997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45961.399403124997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45961.399403124997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45961.399403124997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45961.399403124997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45961.399403124997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45961.399403124997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45961.399403124997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45961.399403124997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45961.399403124997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45961.399403124997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45961.399403124997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45961.399403124997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45961.399403124997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45961.399403124997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45961.399403124997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45961.399403124997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45961.399403124997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45961.399403124997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45961.399403124997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45961.399403124997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45961.399403124997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45961.399403124997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45961.399403124997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45961.399403124997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45961.399403124997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45961.399403124997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45961.399403124997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45961.399403124997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45961.399403124997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45961.399403124997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45961.399403124997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45961.399403124997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45961.399403124997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45961.399403124997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45961.399403124997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45961.399403124997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45961.399403124997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45961.399403124997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45961.399403124997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45961.399403124997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45961.399403124997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45961.399403124997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45961.399403124997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45961.399403124997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45961.399403124997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45961.399403124997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45961.399403124997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45961.399403124997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45961.399403124997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45961.399403124997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45961.399403124997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45961.399403124997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45961.399403124997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45961.399403124997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45961.399403124997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45961.399403124997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45961.399403124997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45961.399403124997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45961.399403124997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45961.399403124997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45961.399403124997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45961.399403124997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45961.399403124997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45961.399403124997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45961.399403124997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45961.399403124997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45961.399403124997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45961.399403124997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45961.399403124997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45961.399403124997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45961.399403124997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45961.399403124997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45961.399403124997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45961.399403124997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45961.399403124997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45961.399403124997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45961.399403124997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45961.399403124997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45961.399403124997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45961.399403124997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45961.399403124997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45961.399403124997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45961.399403124997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45961.399403124997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45961.399403124997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45961.399403124997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45961.399403124997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45961.399403124997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45961.399403124997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45961.399403124997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45961.399403124997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45961.399403124997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45961.399403124997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45961.399403124997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45961.399403124997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45961.399403124997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45961.399403124997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45961.399403124997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45961.399403124997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45961.399403124997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45961.399403124997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45961.399403124997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45961.399403124997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45961.399403124997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45961.399403124997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45961.399403124997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45961.399403124997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45961.399403124997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45961.399403124997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45961.399403124997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45961.399403124997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45961.399403124997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45961.399403124997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45961.399403124997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45961.399403124997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45961.399403124997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45961.399403124997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45961.399403124997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45961.399403124997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45961.399403124997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45961.399403124997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45961.399403124997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45961.399403124997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45961.399403124997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45961.399403124997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45961.399403124997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45961.399403124997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45961.399403124997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45961.399403124997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45961.399403124997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45961.399403124997</v>
      </c>
      <c r="H139" s="123"/>
      <c r="I139" s="119" t="str">
        <f>IFERROR(VLOOKUP(D139,DB!A:F,6,0),"")</f>
        <v/>
      </c>
      <c r="J139" s="119" t="str">
        <f>IFERROR(VLOOKUP(D139,DB!A:G,7,0),"")</f>
        <v/>
      </c>
      <c r="K139" s="125"/>
      <c r="L139" s="121" t="str">
        <f>IFERROR(VLOOKUP(D139,DB!A:I,9,0),"")</f>
        <v/>
      </c>
    </row>
    <row r="140" spans="1:12" ht="15" customHeight="1">
      <c r="A140" s="126"/>
      <c r="B140" s="126" t="str">
        <f>IFERROR(VLOOKUP(D140,DB!A:K,11,0),"")</f>
        <v/>
      </c>
      <c r="C140" s="127"/>
      <c r="D140" s="128"/>
      <c r="E140" s="129"/>
      <c r="F140" s="130"/>
      <c r="G140" s="131">
        <f ca="1">IFERROR(NOW()-F140,"")</f>
        <v>45961.399403124997</v>
      </c>
      <c r="H140" s="130"/>
      <c r="I140" s="126" t="str">
        <f>IFERROR(VLOOKUP(D140,DB!A:F,6,0),"")</f>
        <v/>
      </c>
      <c r="J140" s="126" t="str">
        <f>IFERROR(VLOOKUP(D140,DB!A:G,7,0),"")</f>
        <v/>
      </c>
      <c r="K140" s="132"/>
      <c r="L140" s="128" t="str">
        <f>IFERROR(VLOOKUP(D140,DB!A:I,9,0),"")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69.567342939808441</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39102</v>
      </c>
      <c r="F3" s="38">
        <v>45926.188877314817</v>
      </c>
      <c r="G3" s="144">
        <f t="shared" ref="G3" ca="1" si="0">IFERROR(NOW()-F3,"")</f>
        <v>35.210525810180116</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39102</v>
      </c>
      <c r="F4" s="153">
        <v>45948.661111111112</v>
      </c>
      <c r="G4" s="154">
        <f ca="1">IFERROR(NOW()-F4,"")</f>
        <v>12.738292013884347</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45961.399403124997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45961.399403124997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45961.399403124997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45961.399403124997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45961.399403124997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45961.399403124997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45961.399403124997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45961.399403124997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45961.399403124997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45961.399403124997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45961.399403124997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45961.399403124997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45961.399403124997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45961.399403124997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45961.399403124997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45961.399403124997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45961.399403124997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45961.399403124997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45961.399403124997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45961.399403124997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45961.399403124997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45961.399403124997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45961.399403124997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45961.399403124997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45961.399403124997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45961.399403124997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45961.399403124997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45961.399403124997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45961.399403124997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45961.399403124997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45961.399403124997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45961.399403124997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45961.399403124997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45961.399403124997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45961.399403124997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45961.399403124997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45961.399403124997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45961.399403124997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45961.399403124997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45961.399403124997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45961.399403124997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45961.399403124997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45961.399403124997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45961.399403124997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45961.399403124997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45961.399403124997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45961.399403124997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45961.399403124997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45961.399403124997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45961.399403124997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45961.399403124997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45961.399403124997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45961.399403124997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45961.399403124997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45961.399403124997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45961.399403124997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45961.399403124997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45961.399403124997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45961.399403124997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45961.399403124997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45961.399403124997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45961.399403124997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45961.399403124997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45961.399403124997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45961.399403124997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45961.399403124997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45961.399403124997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45961.399403124997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45961.399403124997</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45961.399403124997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45961.399403124997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45961.399403124997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45961.399403124997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45961.399403124997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45961.399403124997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45961.399403124997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45961.399403124997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45961.399403124997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45961.399403124997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45961.399403124997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45961.399403124997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45961.399403124997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45961.399403124997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45961.399403124997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45961.399403124997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45961.399403124997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45961.399403124997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45961.399403124997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45961.399403124997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45961.399403124997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45961.399403124997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45961.399403124997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45961.399403124997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45961.399403124997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45961.399403124997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45961.399403124997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45961.399403124997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45961.399403124997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45961.399403124997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45961.399403124997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45961.399403124997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45961.399403124997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45961.399403124997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45961.399403124997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45961.399403124997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45961.399403124997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45961.399403124997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45961.399403124997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45961.399403124997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45961.399403124997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45961.399403124997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45961.399403124997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45961.399403124997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45961.399403124997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45961.399403124997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45961.399403124997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45961.399403124997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45961.399403124997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45961.399403124997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45961.399403124997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45961.399403124997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45961.399403124997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45961.399403124997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45961.399403124997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45961.399403124997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45961.399403124997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45961.399403124997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45961.399403124997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45961.399403124997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45961.399403124997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45961.399403124997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45961.399403124997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45961.399403124997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45961.399403124997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45961.399403124997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45961.399403124997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45961.399403124997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45961.399403124997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45961.399403124997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45961.399403124997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45961.399403124997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45961.399403124997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45961.399403124997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45961.399403124997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45961.399403124997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45961.399403124997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45961.399403124997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45961.399403124997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45961.399403124997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45961.399403124997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45961.399403124997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45961.399403124997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45961.399403124997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45961.399403124997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45961.399403124997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45961.399403124997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45961.399403124997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45961.399403124997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45961.399403124997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45961.399403124997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45961.399403124997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45961.399403124997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45961.399403124997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45961.399403124997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45961.399403124997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45961.399403124997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45961.399403124997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45961.399403124997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45961.399403124997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45961.399403124997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45961.399403124997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45961.399403124997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45961.399403124997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45961.399403124997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45961.399403124997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45961.399403124997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45961.399403124997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45961.399403124997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45961.399403124997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45961.399403124997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45961.399403124997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45961.399403124997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45961.399403124997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45961.399403124997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45961.399403124997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45961.399403124997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45961.399403124997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45961.399403124997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45961.399403124997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45961.399403124997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45961.399403124997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45961.399403124997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45961.399403124997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45961.399403124997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45961.399403124997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45961.399403124997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45961.399403124997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45961.399403124997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45961.399403124997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45961.399403124997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45961.399403124997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45961.399403124997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45961.399403124997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45961.399403124997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45961.399403124997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45961.399403124997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45961.399403124997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45961.399403124997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45961.399403124997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45961.399403124997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45961.399403124997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45961.399403124997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45961.399403124997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45961.399403124997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45961.399403124997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45961.399403124997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45961.399403124997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45961.399403124997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45961.399403124997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45961.399403124997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45961.399403124997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45961.399403124997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45961.399403124997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45961.399403124997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45961.399403124997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45961.399403124997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45961.399403124997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45961.399403124997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45961.399403124997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45961.399403124997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45961.399403124997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45961.399403124997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45961.399403124997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45961.399403124997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45961.399403124997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45961.399403124997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45961.399403124997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45961.399403124997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45961.399403124997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45961.399403124997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45961.399403124997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45961.399403124997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45961.399403124997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45961.399403124997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45961.399403124997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45961.399403124997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45961.399403124997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45961.399403124997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45961.399403124997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45961.399403124997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45961.399403124997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45961.399403124997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45961.399403124997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45961.399403124997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45961.399403124997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45961.399403124997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45961.399403124997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45961.399403124997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45961.399403124997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45961.399403124997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45961.399403124997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45961.399403124997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45961.399403124997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45961.399403124997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45961.399403124997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45961.399403124997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45961.399403124997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45961.399403124997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45961.399403124997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45961.399403124997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45961.399403124997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45961.399403124997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45961.399403124997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45961.399403124997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45961.399403124997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45961.399403124997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45961.399403124997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45961.399403124997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45961.399403124997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45961.399403124997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45961.399403124997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45961.399403124997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45961.399403124997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45961.399403124997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45961.399403124997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45961.399403124997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45961.399403124997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45961.399403124997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45961.399403124997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45961.399403124997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45961.399403124997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45961.399403124997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45961.399403124997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45961.399403124997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45961.399403124997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45961.399403124997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45961.399403124997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45961.399403124997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45961.399403124997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45961.399403124997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45961.399403124997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45961.399403124997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45961.399403124997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45961.399403124997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45961.399403124997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45961.399403124997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45961.399403124997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45961.399403124997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45961.399403124997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45961.399403124997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45961.399403124997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45961.399403124997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45961.399403124997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45961.399403124997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45961.399403124997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45961.399403124997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45961.399403124997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45961.399403124997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45961.399403124997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45961.399403124997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45961.399403124997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45961.399403124997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45961.399403124997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45961.399403124997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45961.399403124997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45961.399403124997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45961.399403124997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45961.399403124997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45961.399403124997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45961.399403124997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45961.399403124997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45961.399403124997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45961.399403124997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45961.399403124997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45961.399403124997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45961.399403124997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45961.399403124997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45961.399403124997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45961.399403124997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45961.399403124997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45961.399403124997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45961.399403124997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45961.399403124997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45961.399403124997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45961.399403124997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45961.399403124997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45961.399403124997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45961.399403124997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45961.399403124997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45961.399403124997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45961.399403124997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45961.399403124997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45961.399403124997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45961.399403124997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45961.399403124997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45961.399403124997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45961.399403124997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45961.399403124997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45961.399403124997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45961.399403124997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45961.399403124997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45961.399403124997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45961.399403124997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45961.399403124997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45961.399403124997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45961.399403124997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45961.399403124997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45961.399403124997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45961.399403124997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45961.399403124997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45961.399403124997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45961.399403124997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45961.399403124997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45961.399403124997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45961.399403124997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45961.399403124997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45961.399403124997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45961.399403124997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45961.399403124997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45961.399403124997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45961.399403124997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45961.399403124997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45961.399403124997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45961.399403124997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45961.399403124997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45961.399403124997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45961.399403124997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45961.399403124997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45961.399403124997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45961.399403124997</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45961.399403124997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45961.399403124997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45961.399403124997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45961.399403124997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45961.399403124997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45961.399403124997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45961.399403124997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45961.399403124997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45961.399403124997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45961.399403124997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45961.399403124997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45961.399403124997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45961.399403124997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45961.399403124997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45961.399403124997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45961.399403124997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45961.399403124997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45961.399403124997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45961.399403124997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45961.399403124997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45961.399403124997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45961.399403124997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45961.399403124997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45961.399403124997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45961.399403124997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45961.399403124997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45961.399403124997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45961.399403124997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45961.399403124997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45961.399403124997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45961.399403124997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45961.399403124997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45961.399403124997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45961.399403124997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45961.399403124997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45961.399403124997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45961.399403124997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45961.399403124997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45961.399403124997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45961.399403124997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45961.399403124997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45961.399403124997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45961.399403124997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45961.399403124997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45961.399403124997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45961.399403124997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45961.399403124997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45961.399403124997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45961.399403124997</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2025-10-31T06:36:18Z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