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185" documentId="13_ncr:1_{F6CB121F-512D-4AA6-A0C1-0FB36C537598}" xr6:coauthVersionLast="47" xr6:coauthVersionMax="47" xr10:uidLastSave="{F2C228A8-A07B-4BE8-8B1E-F63750D777FE}"/>
  <bookViews>
    <workbookView xWindow="-109" yWindow="-109" windowWidth="26301" windowHeight="14169" firstSheet="1"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<sst xmlns="http://schemas.openxmlformats.org/spreadsheetml/2006/main" count="179023" uniqueCount="39104">
  <si>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</si>
  <si>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</si>
  <si>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</si>
  <si>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</si>
  <si>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</si>
  <si>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</si>
  <si>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</si>
  <si>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</si>
  <si>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</si>
  <si>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</si>
  <si>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</si>
  <si>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</si>
  <si>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</si>
  <si>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</si>
  <si>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</si>
  <si>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</si>
  <si>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</si>
  <si>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</si>
  <si>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</si>
  <si>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</si>
  <si>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</si>
  <si>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</si>
  <si>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</si>
  <si>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</si>
  <si>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</si>
  <si>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</si>
  <si>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</si>
  <si>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</si>
  <si>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</si>
  <si>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</si>
  <si>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</si>
  <si>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</si>
  <si>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</si>
  <si>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</si>
  <si>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</si>
  <si>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</si>
  <si>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</si>
  <si>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</si>
  <si>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</si>
  <si>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</si>
  <si>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</si>
  <si>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</si>
  <si>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</si>
  <si>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</si>
  <si>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</si>
  <si>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</si>
  <si>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</si>
  <si>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</si>
  <si>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</si>
  <si>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</si>
  <si>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</si>
  <si>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</si>
  <si>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</si>
  <si>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</si>
  <si>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</si>
  <si>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</si>
  <si>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</si>
  <si>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</si>
  <si>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</si>
  <si>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</si>
  <si>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</si>
  <si>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</si>
  <si>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</si>
  <si>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</si>
  <si>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</si>
  <si>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</si>
  <si>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</si>
  <si>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</si>
  <si>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</si>
  <si>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</si>
  <si>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</si>
  <si>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</si>
  <si>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</si>
  <si>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</si>
  <si>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</si>
  <si>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</si>
  <si>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</si>
  <si>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</si>
  <si>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</si>
  <si>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</si>
  <si>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</si>
  <si>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</si>
  <si>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</si>
  <si>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</si>
  <si>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</si>
  <si>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</si>
  <si>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</si>
  <si>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</si>
  <si>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</si>
  <si>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</si>
  <si>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</si>
  <si>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</si>
  <si>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</si>
  <si>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</si>
  <si>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</si>
  <si>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</si>
  <si>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</si>
  <si>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</si>
  <si>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</si>
  <si>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</si>
  <si>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</si>
  <si>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</si>
  <si>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</si>
  <si>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</si>
  <si>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</si>
  <si>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</si>
  <si>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</si>
  <si>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</si>
  <si>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</si>
  <si>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</si>
  <si>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</si>
  <si>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</si>
  <si>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</si>
  <si>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</si>
  <si>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</si>
  <si>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</si>
  <si>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</si>
  <si>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</si>
  <si>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</si>
  <si>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</si>
  <si>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</si>
  <si>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</si>
  <si>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</si>
  <si>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</si>
  <si>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</si>
  <si>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</si>
  <si>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</si>
  <si>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</si>
  <si>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</si>
  <si>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</si>
  <si>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</si>
  <si>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</si>
  <si>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</si>
  <si>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</si>
  <si>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</si>
  <si>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</si>
  <si>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</si>
  <si>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</si>
  <si>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</si>
  <si>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</si>
  <si>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</si>
  <si>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</si>
  <si>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</si>
  <si>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</si>
  <si>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</si>
  <si>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</si>
  <si>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</si>
  <si>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</si>
  <si>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</si>
  <si>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</si>
  <si>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</si>
  <si>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</si>
  <si>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</si>
  <si>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</si>
  <si>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</si>
  <si>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</si>
  <si>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</si>
  <si>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</si>
  <si>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</si>
  <si>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</si>
  <si>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</si>
  <si>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</si>
  <si>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</si>
  <si>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</si>
  <si>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</si>
  <si>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</si>
  <si>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</si>
  <si>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</si>
  <si>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</si>
  <si>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</si>
  <si>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</si>
  <si>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</si>
  <si>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</si>
  <si>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</si>
  <si>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</si>
  <si>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</si>
  <si>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</si>
  <si>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</si>
  <si>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</si>
  <si>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</si>
  <si>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</si>
  <si>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</si>
  <si>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</si>
  <si>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</si>
  <si>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</si>
  <si>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</si>
  <si>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</si>
  <si>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</si>
  <si>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</si>
  <si>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</si>
  <si>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</si>
  <si>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</si>
  <si>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</si>
  <si>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</si>
  <si>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</si>
  <si>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</si>
  <si>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</si>
  <si>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</si>
  <si>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</si>
  <si>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</si>
  <si>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</si>
  <si>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</si>
  <si>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</si>
  <si>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</si>
  <si>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</si>
  <si>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</si>
  <si>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</si>
  <si>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</si>
  <si>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</si>
  <si>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</si>
  <si>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</si>
  <si>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</si>
  <si>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</si>
  <si>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</si>
  <si>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</si>
  <si>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</si>
  <si>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</si>
  <si>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</si>
  <si>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</si>
  <si>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</si>
  <si>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</si>
  <si>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</si>
  <si>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</si>
  <si>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</si>
  <si>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</si>
  <si>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</si>
  <si>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</si>
  <si>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</si>
  <si>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</si>
  <si>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</si>
  <si>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</si>
  <si>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</si>
  <si>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</si>
  <si>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</si>
  <si>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</si>
  <si>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</si>
  <si>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</si>
  <si>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</si>
  <si>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</si>
  <si>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</si>
  <si>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</si>
  <si>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</si>
  <si>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</si>
  <si>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</si>
  <si>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</si>
  <si>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</si>
  <si>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</si>
  <si>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</si>
  <si>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</si>
  <si>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</si>
  <si>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</si>
  <si>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</si>
  <si>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</si>
  <si>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</si>
  <si>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</si>
  <si>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</si>
  <si>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</si>
  <si>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</si>
  <si>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</si>
  <si>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</si>
  <si>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</si>
  <si>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</si>
  <si>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</si>
  <si>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</si>
  <si>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</si>
  <si>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</si>
  <si>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</si>
  <si>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</si>
  <si>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</si>
  <si>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</si>
  <si>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</si>
  <si>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</si>
  <si>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</si>
  <si>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</si>
  <si>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</si>
  <si>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</si>
  <si>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</si>
  <si>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</si>
  <si>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</si>
  <si>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</si>
  <si>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</si>
  <si>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</si>
  <si>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</si>
  <si>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</si>
  <si>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</si>
  <si>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</si>
  <si>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</si>
  <si>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</si>
  <si>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</si>
  <si>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</si>
  <si>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</si>
  <si>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</si>
  <si>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</si>
  <si>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</si>
  <si>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</si>
  <si>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</si>
  <si>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</si>
  <si>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</si>
  <si>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</si>
  <si>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</si>
  <si>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</si>
  <si>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</si>
  <si>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</si>
  <si>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</si>
  <si>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</si>
  <si>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</si>
  <si>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</si>
  <si>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</si>
  <si>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</si>
  <si>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</si>
  <si>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</si>
  <si>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</si>
  <si>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</si>
  <si>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</si>
  <si>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</si>
  <si>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</si>
  <si>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</si>
  <si>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</si>
  <si>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</si>
  <si>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</si>
  <si>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</si>
  <si>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</si>
  <si>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</si>
  <si>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</si>
  <si>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</si>
  <si>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</si>
  <si>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</si>
  <si>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</si>
  <si>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</si>
  <si>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</si>
  <si>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</si>
  <si>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</si>
  <si>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</si>
  <si>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</si>
  <si>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</si>
  <si>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</si>
  <si>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</si>
  <si>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</si>
  <si>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</si>
  <si>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</si>
  <si>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</si>
  <si>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</si>
  <si>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</si>
  <si>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</si>
  <si>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</si>
  <si>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</si>
  <si>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</si>
  <si>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</si>
  <si>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</si>
  <si>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</si>
  <si>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</si>
  <si>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</si>
  <si>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</si>
  <si>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</si>
  <si>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</si>
  <si>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</si>
  <si>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</si>
  <si>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</si>
  <si>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</si>
  <si>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</si>
  <si>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</si>
  <si>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</si>
  <si>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</si>
  <si>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</si>
  <si>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</si>
  <si>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</si>
  <si>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</si>
  <si>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</si>
  <si>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</si>
  <si>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</si>
  <si>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</si>
  <si>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</si>
  <si>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</si>
  <si>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</si>
  <si>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</si>
  <si>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</si>
  <si>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</si>
  <si>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</si>
  <si>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</si>
  <si>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</si>
  <si>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</si>
  <si>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</si>
  <si>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</si>
  <si>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</si>
  <si>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</si>
  <si>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</si>
  <si>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</si>
  <si>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</si>
  <si>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</si>
  <si>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</si>
  <si>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</si>
  <si>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</si>
  <si>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</si>
  <si>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</si>
  <si>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</si>
  <si>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</si>
  <si>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</si>
  <si>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</si>
  <si>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</si>
  <si>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</si>
  <si>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</si>
  <si>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</si>
  <si>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</si>
  <si>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</si>
  <si>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</si>
  <si>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</si>
  <si>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</si>
  <si>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</si>
  <si>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</si>
  <si>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</si>
  <si>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</si>
  <si>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</si>
  <si>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</si>
  <si>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</si>
  <si>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</si>
  <si>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</si>
  <si>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</si>
  <si>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</si>
  <si>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</si>
  <si>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</si>
  <si>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</si>
  <si>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</si>
  <si>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</si>
  <si>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</si>
  <si>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</si>
  <si>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</si>
  <si>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</si>
  <si>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</si>
  <si>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</si>
  <si>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</si>
  <si>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</si>
  <si>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</si>
  <si>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</si>
  <si>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</si>
  <si>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</si>
  <si>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</si>
  <si>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</si>
  <si>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</si>
  <si>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</si>
  <si>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</si>
  <si>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</si>
  <si>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</si>
  <si>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</si>
  <si>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</si>
  <si>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</si>
  <si>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</si>
  <si>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</si>
  <si>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</si>
  <si>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</si>
  <si>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</si>
  <si>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</si>
  <si>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</si>
  <si>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</si>
  <si>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</si>
  <si>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</si>
  <si>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</si>
  <si>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</si>
  <si>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</si>
  <si>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</si>
  <si>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</si>
  <si>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</si>
  <si>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</si>
  <si>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</si>
  <si>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</si>
  <si>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</si>
  <si>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</si>
  <si>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</si>
  <si>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</si>
  <si>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</si>
  <si>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</si>
  <si>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</si>
  <si>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</si>
  <si>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</si>
  <si>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</si>
  <si>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</si>
  <si>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</si>
  <si>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</si>
  <si>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</si>
  <si>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</si>
  <si>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</si>
  <si>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</si>
  <si>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</si>
  <si>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</si>
  <si>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</si>
  <si>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</si>
  <si>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</si>
  <si>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</si>
  <si>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</si>
  <si>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</si>
  <si>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</si>
  <si>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</si>
  <si>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</si>
  <si>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</si>
  <si>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</si>
  <si>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</si>
  <si>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</si>
  <si>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</si>
  <si>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</si>
  <si>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</si>
  <si>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</si>
  <si>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</si>
  <si>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</si>
  <si>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</si>
  <si>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</si>
  <si>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</si>
  <si>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</si>
  <si>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</si>
  <si>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</si>
  <si>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</si>
  <si>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</si>
  <si>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</si>
  <si>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</si>
  <si>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</si>
  <si>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</si>
  <si>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</si>
  <si>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</si>
  <si>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</si>
  <si>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</si>
  <si>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</si>
  <si>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</si>
  <si>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</si>
  <si>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</si>
  <si>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</si>
  <si>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</si>
  <si>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</si>
  <si>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</si>
  <si>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</si>
  <si>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</si>
  <si>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</si>
  <si>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</si>
  <si>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</si>
  <si>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</si>
  <si>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</si>
  <si>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</si>
  <si>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</si>
  <si>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</si>
  <si>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</si>
  <si>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</si>
  <si>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</si>
  <si>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</si>
  <si>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</si>
  <si>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</si>
  <si>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</si>
  <si>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</si>
  <si>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</si>
  <si>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</si>
  <si>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</si>
  <si>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</si>
  <si>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</si>
  <si>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</si>
  <si>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</si>
  <si>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</si>
  <si>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</si>
  <si>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</si>
  <si>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</si>
  <si>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</si>
  <si>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</si>
  <si>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</si>
  <si>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</si>
  <si>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</si>
  <si>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</si>
  <si>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</si>
  <si>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</si>
  <si>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</si>
  <si>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</si>
  <si>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</si>
  <si>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</si>
  <si>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</si>
  <si>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</si>
  <si>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</si>
  <si>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</si>
  <si>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</si>
  <si>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</si>
  <si>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</si>
  <si>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</si>
  <si>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</si>
  <si>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</si>
  <si>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</si>
  <si>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</si>
  <si>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</si>
  <si>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</si>
  <si>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</si>
  <si>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</si>
  <si>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</si>
  <si>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</si>
  <si>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</si>
  <si>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</si>
  <si>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</si>
  <si>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</si>
  <si>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</si>
  <si>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</si>
  <si>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</si>
  <si>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</si>
  <si>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</si>
  <si>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</si>
  <si>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</si>
  <si>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</si>
  <si>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</si>
  <si>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</si>
  <si>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</si>
  <si>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</si>
  <si>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</si>
  <si>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</si>
  <si>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</si>
  <si>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</si>
  <si>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</si>
  <si>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</si>
  <si>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</si>
  <si>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</si>
  <si>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</si>
  <si>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</si>
  <si>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</si>
  <si>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</si>
  <si>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</si>
  <si>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</si>
  <si>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</si>
  <si>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</si>
  <si>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</si>
  <si>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</si>
  <si>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</si>
  <si>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</si>
  <si>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</si>
  <si>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</si>
  <si>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</si>
  <si>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</si>
  <si>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</si>
  <si>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</si>
  <si>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</si>
  <si>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</si>
  <si>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</si>
  <si>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</si>
  <si>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</si>
  <si>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</si>
  <si>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</si>
  <si>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</si>
  <si>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</si>
  <si>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</si>
  <si>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</si>
  <si>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</si>
  <si>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</si>
  <si>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</si>
  <si>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</si>
  <si>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</si>
  <si>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</si>
  <si>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</si>
  <si>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</si>
  <si>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</si>
  <si>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</si>
  <si>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</si>
  <si>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</si>
  <si>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</si>
  <si>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</si>
  <si>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</si>
  <si>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</si>
  <si>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</si>
  <si>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</si>
  <si>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</si>
  <si>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</si>
  <si>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</si>
  <si>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</si>
  <si>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</si>
  <si>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</si>
  <si>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</si>
  <si>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</si>
  <si>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</si>
  <si>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</si>
  <si>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</si>
  <si>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</si>
  <si>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</si>
  <si>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</si>
  <si>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</si>
  <si>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</si>
  <si>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</si>
  <si>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</si>
  <si>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</si>
  <si>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</si>
  <si>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</si>
  <si>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</si>
  <si>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</si>
  <si>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</si>
  <si>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</si>
  <si>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</si>
  <si>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</si>
  <si>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</si>
  <si>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</si>
  <si>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</si>
  <si>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</si>
  <si>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</si>
  <si>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</si>
  <si>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</si>
  <si>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</si>
  <si>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</si>
  <si>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</si>
  <si>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</si>
  <si>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</si>
  <si>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</si>
  <si>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</si>
  <si>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</si>
  <si>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</si>
  <si>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</si>
  <si>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</si>
  <si>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</si>
  <si>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</si>
  <si>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</si>
  <si>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</si>
  <si>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</si>
  <si>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</si>
  <si>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</si>
  <si>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</si>
  <si>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</si>
  <si>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</si>
  <si>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</si>
  <si>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</si>
  <si>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</si>
  <si>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</si>
  <si>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</si>
  <si>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</si>
  <si>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</si>
  <si>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</si>
  <si>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</si>
  <si>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</si>
  <si>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</si>
  <si>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</si>
  <si>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</si>
  <si>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</si>
  <si>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</si>
  <si>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</si>
  <si>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</si>
  <si>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</si>
  <si>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</si>
  <si>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</si>
  <si>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</si>
  <si>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</si>
  <si>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</si>
  <si>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</si>
  <si>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</si>
  <si>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</si>
  <si>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</si>
  <si>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</si>
  <si>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</si>
  <si>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</si>
  <si>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</si>
  <si>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</si>
  <si>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</si>
  <si>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</si>
  <si>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</si>
  <si>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</si>
  <si>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</si>
  <si>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</si>
  <si>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</si>
  <si>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</si>
  <si>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</si>
  <si>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</si>
  <si>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</si>
  <si>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</si>
  <si>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</si>
  <si>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</si>
  <si>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</si>
  <si>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</si>
  <si>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</si>
  <si>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</si>
  <si>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</si>
  <si>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</si>
  <si>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</si>
  <si>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</si>
  <si>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</si>
  <si>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</si>
  <si>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</si>
  <si>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</si>
  <si>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</si>
  <si>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</si>
  <si>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</si>
  <si>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</si>
  <si>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</si>
  <si>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</si>
  <si>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</si>
  <si>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</si>
  <si>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</si>
  <si>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</si>
  <si>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</si>
  <si>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</si>
  <si>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</si>
  <si>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</si>
  <si>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</si>
  <si>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</si>
  <si>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</si>
  <si>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</si>
  <si>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</si>
  <si>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</si>
  <si>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</si>
  <si>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</si>
  <si>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</si>
  <si>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</si>
  <si>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</si>
  <si>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</si>
  <si>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</si>
  <si>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</si>
  <si>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</si>
  <si>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</si>
  <si>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</si>
  <si>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</si>
  <si>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</si>
  <si>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</si>
  <si>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</si>
  <si>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</si>
  <si>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</si>
  <si>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</si>
  <si>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</si>
  <si>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</si>
  <si>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</si>
  <si>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</si>
  <si>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</si>
  <si>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</si>
  <si>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</si>
  <si>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</si>
  <si>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</si>
  <si>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</si>
  <si>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</si>
  <si>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</si>
  <si>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</si>
  <si>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</si>
  <si>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</si>
  <si>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</si>
  <si>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</si>
  <si>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</si>
  <si>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</si>
  <si>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</si>
  <si>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</si>
  <si>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</si>
  <si>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</si>
  <si>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</si>
  <si>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</si>
  <si>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</si>
  <si>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</si>
  <si>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</si>
  <si>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</si>
  <si>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</si>
  <si>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</si>
  <si>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</si>
  <si>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</si>
  <si>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</si>
  <si>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</si>
  <si>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</si>
  <si>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</si>
  <si>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</si>
  <si>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</si>
  <si>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</si>
  <si>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</si>
  <si>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</si>
  <si>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</si>
  <si>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</si>
  <si>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</si>
  <si>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</si>
  <si>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</si>
  <si>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</si>
  <si>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</si>
  <si>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</si>
  <si>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</si>
  <si>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</si>
  <si>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</si>
  <si>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</si>
  <si>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</si>
  <si>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</si>
  <si>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</si>
  <si>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</si>
  <si>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</si>
  <si>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</si>
  <si>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</si>
  <si>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</si>
  <si>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</si>
  <si>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</si>
  <si>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</si>
  <si>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</si>
  <si>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</si>
  <si>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</si>
  <si>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</si>
  <si>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</si>
  <si>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</si>
  <si>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</si>
  <si>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</si>
  <si>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</si>
  <si>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</si>
  <si>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</si>
  <si>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</si>
  <si>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</si>
  <si>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</si>
  <si>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</si>
  <si>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</si>
  <si>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</si>
  <si>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</si>
  <si>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</si>
  <si>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</si>
  <si>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</si>
  <si>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</si>
  <si>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</si>
  <si>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</si>
  <si>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</si>
  <si>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</si>
  <si>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</si>
  <si>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</si>
  <si>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</si>
  <si>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</si>
  <si>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</si>
  <si>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</si>
  <si>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</si>
  <si>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</si>
  <si>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</si>
  <si>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</si>
  <si>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</si>
  <si>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</si>
  <si>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</si>
  <si>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</si>
  <si>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</si>
  <si>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</si>
  <si>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</si>
  <si>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</si>
  <si>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</si>
  <si>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</si>
  <si>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</si>
  <si>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</si>
  <si>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</si>
  <si>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</si>
  <si>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</si>
  <si>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</si>
  <si>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</si>
  <si>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</si>
  <si>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</si>
  <si>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</si>
  <si>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</si>
  <si>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</si>
  <si>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</si>
  <si>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</si>
  <si>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</si>
  <si>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</si>
  <si>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</si>
  <si>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</si>
  <si>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</si>
  <si>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</si>
  <si>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</si>
  <si>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</si>
  <si>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</si>
  <si>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</si>
  <si>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</si>
  <si>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</si>
  <si>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</si>
  <si>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</si>
  <si>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</si>
  <si>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</si>
  <si>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</si>
  <si>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</si>
  <si>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</si>
  <si>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</si>
  <si>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</si>
  <si>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</si>
  <si>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</si>
  <si>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</si>
  <si>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</si>
  <si>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</si>
  <si>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</si>
  <si>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</si>
  <si>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</si>
  <si>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</si>
  <si>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</si>
  <si>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</si>
  <si>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</si>
  <si>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</si>
  <si>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</si>
  <si>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</si>
  <si>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</si>
  <si>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</si>
  <si>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</si>
  <si>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</si>
  <si>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</si>
  <si>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</si>
  <si>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</si>
  <si>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</si>
  <si>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</si>
  <si>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</si>
  <si>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</si>
  <si>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</si>
  <si>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</si>
  <si>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</si>
  <si>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</si>
  <si>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</si>
  <si>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</si>
  <si>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</si>
  <si>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</si>
  <si>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</si>
  <si>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</si>
  <si>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</si>
  <si>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</si>
  <si>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</si>
  <si>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</si>
  <si>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</si>
  <si>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</si>
  <si>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</si>
  <si>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</si>
  <si>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</si>
  <si>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</si>
  <si>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</si>
  <si>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</si>
  <si>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</si>
  <si>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</si>
  <si>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</si>
  <si>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</si>
  <si>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</si>
  <si>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</si>
  <si>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</si>
  <si>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</si>
  <si>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</si>
  <si>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</si>
  <si>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</si>
  <si>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</si>
  <si>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</si>
  <si>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</si>
  <si>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</si>
  <si>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</si>
  <si>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</si>
  <si>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</si>
  <si>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</si>
  <si>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</si>
  <si>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</si>
  <si>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</si>
  <si>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</si>
  <si>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</si>
  <si>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</si>
  <si>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</si>
  <si>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</si>
  <si>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</si>
  <si>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</si>
  <si>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</si>
  <si>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</si>
  <si>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</si>
  <si>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</si>
  <si>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</si>
  <si>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</si>
  <si>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</si>
  <si>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</si>
  <si>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</si>
  <si>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</si>
  <si>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</si>
  <si>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</si>
  <si>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</si>
  <si>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</si>
  <si>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</si>
  <si>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</si>
  <si>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</si>
  <si>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</si>
  <si>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</si>
  <si>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</si>
  <si>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</si>
  <si>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</si>
  <si>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</si>
  <si>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</si>
  <si>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</si>
  <si>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</si>
  <si>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</si>
  <si>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</si>
  <si>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</si>
  <si>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</si>
  <si>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</si>
  <si>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</si>
  <si>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</si>
  <si>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</si>
  <si>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</si>
  <si>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</si>
  <si>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</si>
  <si>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</si>
  <si>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</si>
  <si>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</si>
  <si>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</si>
  <si>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</si>
  <si>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</si>
  <si>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</si>
  <si>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</si>
  <si>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</si>
  <si>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</si>
  <si>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</si>
  <si>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</si>
  <si>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</si>
  <si>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</si>
  <si>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</si>
  <si>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</si>
  <si>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</si>
  <si>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</si>
  <si>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</si>
  <si>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</si>
  <si>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</si>
  <si>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</si>
  <si>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</si>
  <si>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</si>
  <si>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</si>
  <si>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</si>
  <si>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</si>
  <si>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</si>
  <si>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</si>
  <si>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</si>
  <si>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</si>
  <si>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</si>
  <si>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</si>
  <si>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</si>
  <si>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</si>
  <si>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</si>
  <si>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</si>
  <si>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</si>
  <si>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</si>
  <si>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</si>
  <si>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</si>
  <si>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</si>
  <si>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</si>
  <si>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</si>
  <si>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</si>
  <si>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</si>
  <si>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</si>
  <si>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</si>
  <si>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</si>
  <si>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</si>
  <si>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</si>
  <si>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</si>
  <si>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</si>
  <si>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</si>
  <si>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</si>
  <si>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</si>
  <si>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</si>
  <si>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</si>
  <si>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</si>
  <si>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</si>
  <si>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</si>
  <si>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</si>
  <si>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</si>
  <si>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</si>
  <si>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</si>
  <si>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</si>
  <si>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</si>
  <si>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</si>
  <si>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</si>
  <si>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</si>
  <si>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</si>
  <si>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</si>
  <si>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</si>
  <si>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</si>
  <si>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</si>
  <si>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</si>
  <si>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</si>
  <si>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</si>
  <si>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</si>
  <si>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</si>
  <si>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</si>
  <si>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</si>
  <si>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</si>
  <si>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</si>
  <si>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</si>
  <si>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</si>
  <si>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</si>
  <si>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</si>
  <si>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</si>
  <si>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</si>
  <si>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</si>
  <si>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</si>
  <si>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</si>
  <si>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</si>
  <si>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</si>
  <si>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</si>
  <si>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</si>
  <si>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</si>
  <si>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</si>
  <si>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</si>
  <si>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</si>
  <si>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</si>
  <si>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</si>
  <si>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</si>
  <si>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</si>
  <si>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</si>
  <si>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</si>
  <si>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</si>
  <si>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</si>
  <si>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</si>
  <si>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</si>
  <si>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</si>
  <si>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</si>
  <si>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</si>
  <si>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</si>
  <si>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</si>
  <si>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</si>
  <si>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</si>
  <si>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</si>
  <si>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</si>
  <si>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</si>
  <si>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</si>
  <si>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</si>
  <si>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</si>
  <si>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</si>
  <si>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</si>
  <si>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</si>
  <si>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</si>
  <si>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</si>
  <si>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</si>
  <si>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</si>
  <si>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</si>
  <si>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</si>
  <si>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</si>
  <si>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</si>
  <si>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</si>
  <si>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</si>
  <si>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</si>
  <si>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</si>
  <si>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</si>
  <si>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</si>
  <si>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</si>
  <si>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</si>
  <si>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</si>
  <si>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</si>
  <si>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</si>
  <si>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</si>
  <si>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</si>
  <si>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</si>
  <si>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</si>
  <si>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</si>
  <si>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</si>
  <si>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</si>
  <si>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</si>
  <si>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</si>
  <si>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</si>
  <si>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</si>
  <si>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</si>
  <si>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</si>
  <si>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</si>
  <si>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</si>
  <si>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</si>
  <si>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</si>
  <si>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</si>
  <si>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</si>
  <si>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</si>
  <si>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</si>
  <si>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</si>
  <si>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</si>
  <si>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</si>
  <si>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</si>
  <si>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</si>
  <si>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</si>
  <si>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</si>
  <si>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</si>
  <si>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</si>
  <si>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</si>
  <si>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</si>
  <si>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</si>
  <si>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</si>
  <si>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</si>
  <si>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</si>
  <si>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</si>
  <si>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</si>
  <si>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</si>
  <si>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</si>
  <si>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</si>
  <si>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</si>
  <si>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</si>
  <si>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</si>
  <si>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</si>
  <si>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</si>
  <si>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</si>
  <si>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</si>
  <si>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</si>
  <si>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</si>
  <si>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</si>
  <si>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</si>
  <si>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</si>
  <si>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</si>
  <si>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</si>
  <si>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</si>
  <si>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</si>
  <si>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</si>
  <si>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</si>
  <si>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</si>
  <si>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</si>
  <si>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</si>
  <si>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</si>
  <si>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</si>
  <si>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</si>
  <si>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</si>
  <si>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</si>
  <si>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</si>
  <si>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</si>
  <si>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</si>
  <si>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</si>
  <si>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</si>
  <si>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</si>
  <si>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</si>
  <si>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</si>
  <si>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</si>
  <si>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</si>
  <si>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</si>
  <si>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</si>
  <si>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</si>
  <si>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</si>
  <si>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</si>
  <si>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</si>
  <si>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</si>
  <si>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</si>
  <si>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</si>
  <si>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</si>
  <si>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</si>
  <si>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</si>
  <si>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</si>
  <si>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</si>
  <si>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</si>
  <si>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</si>
  <si>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</si>
  <si>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</si>
  <si>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</si>
  <si>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</si>
  <si>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</si>
  <si>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</si>
  <si>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</si>
  <si>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</si>
  <si>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</si>
  <si>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</si>
  <si>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</si>
  <si>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</si>
  <si>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</si>
  <si>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</si>
  <si>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</si>
  <si>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</si>
  <si>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</si>
  <si>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</si>
  <si>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</si>
  <si>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</si>
  <si>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</si>
  <si>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</si>
  <si>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</si>
  <si>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</si>
  <si>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</si>
  <si>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</si>
  <si>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</si>
  <si>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</si>
  <si>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</si>
  <si>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</si>
  <si>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</si>
  <si>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</si>
  <si>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</si>
  <si>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</si>
  <si>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</si>
  <si>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</si>
  <si>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</si>
  <si>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</si>
  <si>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</si>
  <si>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</si>
  <si>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</si>
  <si>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</si>
  <si>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</si>
  <si>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</si>
  <si>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</si>
  <si>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</si>
  <si>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</si>
  <si>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</si>
  <si>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</si>
  <si>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</si>
  <si>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</si>
  <si>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</si>
  <si>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</si>
  <si>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</si>
  <si>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</si>
  <si>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</si>
  <si>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</si>
  <si>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</si>
  <si>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</si>
  <si>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</si>
  <si>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</si>
  <si>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</si>
  <si>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</si>
  <si>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</si>
  <si>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</si>
  <si>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</si>
  <si>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</si>
  <si>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</si>
  <si>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</si>
  <si>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</si>
  <si>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</si>
  <si>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</si>
  <si>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</si>
  <si>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</si>
  <si>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</si>
  <si>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</si>
  <si>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</si>
  <si>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</si>
  <si>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</si>
  <si>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</si>
  <si>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</si>
  <si>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</si>
  <si>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</si>
  <si>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</si>
  <si>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</si>
  <si>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</si>
  <si>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</si>
  <si>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</si>
  <si>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</si>
  <si>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</si>
  <si>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</si>
  <si>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</si>
  <si>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</si>
  <si>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</si>
  <si>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</si>
  <si>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</si>
  <si>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</si>
  <si>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</si>
  <si>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</si>
  <si>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</si>
  <si>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</si>
  <si>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</si>
  <si>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</si>
  <si>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</si>
  <si>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</si>
  <si>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</si>
  <si>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</si>
  <si>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</si>
  <si>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</si>
  <si>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</si>
  <si>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</si>
  <si>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</si>
  <si>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</si>
  <si>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</si>
  <si>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</si>
  <si>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</si>
  <si>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</si>
  <si>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</si>
  <si>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</si>
  <si>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</si>
  <si>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</si>
  <si>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</si>
  <si>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</si>
  <si>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</si>
  <si>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</si>
  <si>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</si>
  <si>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</si>
  <si>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</si>
  <si>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</si>
  <si>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</si>
  <si>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</si>
  <si>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</si>
  <si>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</si>
  <si>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</si>
  <si>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</si>
  <si>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</si>
  <si>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</si>
  <si>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</si>
  <si>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</si>
  <si>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</si>
  <si>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</si>
  <si>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</si>
  <si>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</si>
  <si>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</si>
  <si>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</si>
  <si>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</si>
  <si>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</si>
  <si>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</si>
  <si>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</si>
  <si>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</si>
  <si>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</si>
  <si>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</si>
  <si>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</si>
  <si>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</si>
  <si>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</si>
  <si>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</si>
  <si>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</si>
  <si>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</si>
  <si>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</si>
  <si>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</si>
  <si>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</si>
  <si>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</si>
  <si>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</si>
  <si>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</si>
  <si>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</si>
  <si>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</si>
  <si>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</si>
  <si>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</si>
  <si>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</si>
  <si>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</si>
  <si>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</si>
  <si>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</si>
  <si>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</si>
  <si>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</si>
  <si>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</si>
  <si>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</si>
  <si>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</si>
  <si>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</si>
  <si>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</si>
  <si>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</si>
  <si>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</si>
  <si>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</si>
  <si>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</si>
  <si>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</si>
  <si>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</si>
  <si>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</si>
  <si>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</si>
  <si>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</si>
  <si>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</si>
  <si>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</si>
  <si>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</si>
  <si>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</si>
  <si>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</si>
  <si>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</si>
  <si>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</si>
  <si>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</si>
  <si>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</si>
  <si>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</si>
  <si>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</si>
  <si>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</si>
  <si>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</si>
  <si>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</si>
  <si>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</si>
  <si>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</si>
  <si>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</si>
  <si>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</si>
  <si>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</si>
  <si>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</si>
  <si>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</si>
  <si>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</si>
  <si>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</si>
  <si>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</si>
  <si>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</si>
  <si>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</si>
  <si>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</si>
  <si>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</si>
  <si>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</si>
  <si>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</si>
  <si>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</si>
  <si>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</si>
  <si>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</si>
  <si>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</si>
  <si>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</si>
  <si>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</si>
  <si>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</si>
  <si>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</si>
  <si>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</si>
  <si>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</si>
  <si>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</si>
  <si>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</si>
  <si>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</si>
  <si>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</si>
  <si>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</si>
  <si>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</si>
  <si>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</si>
  <si>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</si>
  <si>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</si>
  <si>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</si>
  <si>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</si>
  <si>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</si>
  <si>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</si>
  <si>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</si>
  <si>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</si>
  <si>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</si>
  <si>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</si>
  <si>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</si>
  <si>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</si>
  <si>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</si>
  <si>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</si>
  <si>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</si>
  <si>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</si>
  <si>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</si>
  <si>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</si>
  <si>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</si>
  <si>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</si>
  <si>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</si>
  <si>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</si>
  <si>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</si>
  <si>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</si>
  <si>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</si>
  <si>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</si>
  <si>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</si>
  <si>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</si>
  <si>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</si>
  <si>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</si>
  <si>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</si>
  <si>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</si>
  <si>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</si>
  <si>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</si>
  <si>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</si>
  <si>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</si>
  <si>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</si>
  <si>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</si>
  <si>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</si>
  <si>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</si>
  <si>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</si>
  <si>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</si>
  <si>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</si>
  <si>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</si>
  <si>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</si>
  <si>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</si>
  <si>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</si>
  <si>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</si>
  <si>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</si>
  <si>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</si>
  <si>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</si>
  <si>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</si>
  <si>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</si>
  <si>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</si>
  <si>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</si>
  <si>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</si>
  <si>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</si>
  <si>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</si>
  <si>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</si>
  <si>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</si>
  <si>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</si>
  <si>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</si>
  <si>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</si>
  <si>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</si>
  <si>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</si>
  <si>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</si>
  <si>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</si>
  <si>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</si>
  <si>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</si>
  <si>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</si>
  <si>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</si>
  <si>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</si>
  <si>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</si>
  <si>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</si>
  <si>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</si>
  <si>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</si>
  <si>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</si>
  <si>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</si>
  <si>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</si>
  <si>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</si>
  <si>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</si>
  <si>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</si>
  <si>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</si>
  <si>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</si>
  <si>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</si>
  <si>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</si>
  <si>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</si>
  <si>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</si>
  <si>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</si>
  <si>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</si>
  <si>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</si>
  <si>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</si>
  <si>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</si>
  <si>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</si>
  <si>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</si>
  <si>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</si>
  <si>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</si>
  <si>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</si>
  <si>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</si>
  <si>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</si>
  <si>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</si>
  <si>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</si>
  <si>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</si>
  <si>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</si>
  <si>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</si>
  <si>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</si>
  <si>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</si>
  <si>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</si>
  <si>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</si>
  <si>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</si>
  <si>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</si>
  <si>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</si>
  <si>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</si>
  <si>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</si>
  <si>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</si>
  <si>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</si>
  <si>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</si>
  <si>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</si>
  <si>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</si>
  <si>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</si>
  <si>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</si>
  <si>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</si>
  <si>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</si>
  <si>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</si>
  <si>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</si>
  <si>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</si>
  <si>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</si>
  <si>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</si>
  <si>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</si>
  <si>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</si>
  <si>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</si>
  <si>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</si>
  <si>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</si>
  <si>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</si>
  <si>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</si>
  <si>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</si>
  <si>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</si>
  <si>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</si>
  <si>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</si>
  <si>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</si>
  <si>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</si>
  <si>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</si>
  <si>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</si>
  <si>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</si>
  <si>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</si>
  <si>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</si>
  <si>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</si>
  <si>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</si>
  <si>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</si>
  <si>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</si>
  <si>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</si>
  <si>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</si>
  <si>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</si>
  <si>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</si>
  <si>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</si>
  <si>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</si>
  <si>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</si>
  <si>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</si>
  <si>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</si>
  <si>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</si>
  <si>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</si>
  <si>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</si>
  <si>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</si>
  <si>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</si>
  <si>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</si>
  <si>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</si>
  <si>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</si>
  <si>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</si>
  <si>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</si>
  <si>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</si>
  <si>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</si>
  <si>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</si>
  <si>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</si>
  <si>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</si>
  <si>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</si>
  <si>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</si>
  <si>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</si>
  <si>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</si>
  <si>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</si>
  <si>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</si>
  <si>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</si>
  <si>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</si>
  <si>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</si>
  <si>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</si>
  <si>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</si>
  <si>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</si>
  <si>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</si>
  <si>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</si>
  <si>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</si>
  <si>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</si>
  <si>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</si>
  <si>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</si>
  <si>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</si>
  <si>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</si>
  <si>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</si>
  <si>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</si>
  <si>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</si>
  <si>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</si>
  <si>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</si>
  <si>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</si>
  <si>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</si>
  <si>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</si>
  <si>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</si>
  <si>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</si>
  <si>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</si>
  <si>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</si>
  <si>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</si>
  <si>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</si>
  <si>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</si>
  <si>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</si>
  <si>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</si>
  <si>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</si>
  <si>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</si>
  <si>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</si>
  <si>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</si>
  <si>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</si>
  <si>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</si>
  <si>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</si>
  <si>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</si>
  <si>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</si>
  <si>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</si>
  <si>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</si>
  <si>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</si>
  <si>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</si>
  <si>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</si>
  <si>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</si>
  <si>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</si>
  <si>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</si>
  <si>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</si>
  <si>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</si>
  <si>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</si>
  <si>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</si>
  <si>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</si>
  <si>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</si>
  <si>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</si>
  <si>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</si>
  <si>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</si>
  <si>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</si>
  <si>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</si>
  <si>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</si>
  <si>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</si>
  <si>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</si>
  <si>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</si>
  <si>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</si>
  <si>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</si>
  <si>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</si>
  <si>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</si>
  <si>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</si>
  <si>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</si>
  <si>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</si>
  <si>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</si>
  <si>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</si>
  <si>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</si>
  <si>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</si>
  <si>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</si>
  <si>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</si>
  <si>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</si>
  <si>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</si>
  <si>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</si>
  <si>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</si>
  <si>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</si>
  <si>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</si>
  <si>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</si>
  <si>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</si>
  <si>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</si>
  <si>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</si>
  <si>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</si>
  <si>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</si>
  <si>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</si>
  <si>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</si>
  <si>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</si>
  <si>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</si>
  <si>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</si>
  <si>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</si>
  <si>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</si>
  <si>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</si>
  <si>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</si>
  <si>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</si>
  <si>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</si>
  <si>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</si>
  <si>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</si>
  <si>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</si>
  <si>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</si>
  <si>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</si>
  <si>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</si>
  <si>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</si>
  <si>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</si>
  <si>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</si>
  <si>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</si>
  <si>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</si>
  <si>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</si>
  <si>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</si>
  <si>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</si>
  <si>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</si>
  <si>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</si>
  <si>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</si>
  <si>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</si>
  <si>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</si>
  <si>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</si>
  <si>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</si>
  <si>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</si>
  <si>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</si>
  <si>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</si>
  <si>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</si>
  <si>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</si>
  <si>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</si>
  <si>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</si>
  <si>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</si>
  <si>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</si>
  <si>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</si>
  <si>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</si>
  <si>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</si>
  <si>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</si>
  <si>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</si>
  <si>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</si>
  <si>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</si>
  <si>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</si>
  <si>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</si>
  <si>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</si>
  <si>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</si>
  <si>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</si>
  <si>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</si>
  <si>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</si>
  <si>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</si>
  <si>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</si>
  <si>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</si>
  <si>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</si>
  <si>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</si>
  <si>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</si>
  <si>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</si>
  <si>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</si>
  <si>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</si>
  <si>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</si>
  <si>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</si>
  <si>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</si>
  <si>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</si>
  <si>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</si>
  <si>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</si>
  <si>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</si>
  <si>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</si>
  <si>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</si>
  <si>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</si>
  <si>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</si>
  <si>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</si>
  <si>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</si>
  <si>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</si>
  <si>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</si>
  <si>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</si>
  <si>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</si>
  <si>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</si>
  <si>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</si>
  <si>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</si>
  <si>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</si>
  <si>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</si>
  <si>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</si>
  <si>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</si>
  <si>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</si>
  <si>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</si>
  <si>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</si>
  <si>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</si>
  <si>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</si>
  <si>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</si>
  <si>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</si>
  <si>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</si>
  <si>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</si>
  <si>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</si>
  <si>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</si>
  <si>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</si>
  <si>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</si>
  <si>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</si>
  <si>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</si>
  <si>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</si>
  <si>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</si>
  <si>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</si>
  <si>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</si>
  <si>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</si>
  <si>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</si>
  <si>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</si>
  <si>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</si>
  <si>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</si>
  <si>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</si>
  <si>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</si>
  <si>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</si>
  <si>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</si>
  <si>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</si>
  <si>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</si>
  <si>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</si>
  <si>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</si>
  <si>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</si>
  <si>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</si>
  <si>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</si>
  <si>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</si>
  <si>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</si>
  <si>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</si>
  <si>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</si>
  <si>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</si>
  <si>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</si>
  <si>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</si>
  <si>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</si>
  <si>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</si>
  <si>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</si>
  <si>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</si>
  <si>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</si>
  <si>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</si>
  <si>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</si>
  <si>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</si>
  <si>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</si>
  <si>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</si>
  <si>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</si>
  <si>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</si>
  <si>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</si>
  <si>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</si>
  <si>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</si>
  <si>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</si>
  <si>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</si>
  <si>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</si>
  <si>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</si>
  <si>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</si>
  <si>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</si>
  <si>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</si>
  <si>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</si>
  <si>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</si>
  <si>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</si>
  <si>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</si>
  <si>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</si>
  <si>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</si>
  <si>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</si>
  <si>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</si>
  <si>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</si>
  <si>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</si>
  <si>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</si>
  <si>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</si>
  <si>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</si>
  <si>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</si>
  <si>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</si>
  <si>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</si>
  <si>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</si>
  <si>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</si>
  <si>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</si>
  <si>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</si>
  <si>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</si>
  <si>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</si>
  <si>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</si>
  <si>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</si>
  <si>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</si>
  <si>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</si>
  <si>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</si>
  <si>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</si>
  <si>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</si>
  <si>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</si>
  <si>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</si>
  <si>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</si>
  <si>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</si>
  <si>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</si>
  <si>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</si>
  <si>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</si>
  <si>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</si>
  <si>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</si>
  <si>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</si>
  <si>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</si>
  <si>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</si>
  <si>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</si>
  <si>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</si>
  <si>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</si>
  <si>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</si>
  <si>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</si>
  <si>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</si>
  <si>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</si>
  <si>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</si>
  <si>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</si>
  <si>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</si>
  <si>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</si>
  <si>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</si>
  <si>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</si>
  <si>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</si>
  <si>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</si>
  <si>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</si>
  <si>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</si>
  <si>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</si>
  <si>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</si>
  <si>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</si>
  <si>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</si>
  <si>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</si>
  <si>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</si>
  <si>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</si>
  <si>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</si>
  <si>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</si>
  <si>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</si>
  <si>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</si>
  <si>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</si>
  <si>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</si>
  <si>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</si>
  <si>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</si>
  <si>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</si>
  <si>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</si>
  <si>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</si>
  <si>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</si>
  <si>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</si>
  <si>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</si>
  <si>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</si>
  <si>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</si>
  <si>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</si>
  <si>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</si>
  <si>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</si>
  <si>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</si>
  <si>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</si>
  <si>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</si>
  <si>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</si>
  <si>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</si>
  <si>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</si>
  <si>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</si>
  <si>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</si>
  <si>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</si>
  <si>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</si>
  <si>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</si>
  <si>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</si>
  <si>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</si>
  <si>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</si>
  <si>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</si>
  <si>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</si>
  <si>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</si>
  <si>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</si>
  <si>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</si>
  <si>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</si>
  <si>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</si>
  <si>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</si>
  <si>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</si>
  <si>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</si>
  <si>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</si>
  <si>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</si>
  <si>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</si>
  <si>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</si>
  <si>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</si>
  <si>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</si>
  <si>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</si>
  <si>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</si>
  <si>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</si>
  <si>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</si>
  <si>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</si>
  <si>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</si>
  <si>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</si>
  <si>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</si>
  <si>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</si>
  <si>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</si>
  <si>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</si>
  <si>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</si>
  <si>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</si>
  <si>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</si>
  <si>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</si>
  <si>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</si>
  <si>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</si>
  <si>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</si>
  <si>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</si>
  <si>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</si>
  <si>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</si>
  <si>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</si>
  <si>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</si>
  <si>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</si>
  <si>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</si>
  <si>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</si>
  <si>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</si>
  <si>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</si>
  <si>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</si>
  <si>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</si>
  <si>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</si>
  <si>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</si>
  <si>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</si>
  <si>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</si>
  <si>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</si>
  <si>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</si>
  <si>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</si>
  <si>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</si>
  <si>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</si>
  <si>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</si>
  <si>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</si>
  <si>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</si>
  <si>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</si>
  <si>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</si>
  <si>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</si>
  <si>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</si>
  <si>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</si>
  <si>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</si>
  <si>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</si>
  <si>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</si>
  <si>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</si>
  <si>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</si>
  <si>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</si>
  <si>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</si>
  <si>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</si>
  <si>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</si>
  <si>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</si>
  <si>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</si>
  <si>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</si>
  <si>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</si>
  <si>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</si>
  <si>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</si>
  <si>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</si>
  <si>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</si>
  <si>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</si>
  <si>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</si>
  <si>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</si>
  <si>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</si>
  <si>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</si>
  <si>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</si>
  <si>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</si>
  <si>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</si>
  <si>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</si>
  <si>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</si>
  <si>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</si>
  <si>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</si>
  <si>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</si>
  <si>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</si>
  <si>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</si>
  <si>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</si>
  <si>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</si>
  <si>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</si>
  <si>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</si>
  <si>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</si>
  <si>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</si>
  <si>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</si>
  <si>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</si>
  <si>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</si>
  <si>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</si>
  <si>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</si>
  <si>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</si>
  <si>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</si>
  <si>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</si>
  <si>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</si>
  <si>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</si>
  <si>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</si>
  <si>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</si>
  <si>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</si>
  <si>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</si>
  <si>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</si>
  <si>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</si>
  <si>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</si>
  <si>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</si>
  <si>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</si>
  <si>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</si>
  <si>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</si>
  <si>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</si>
  <si>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</si>
  <si>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</si>
  <si>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</si>
  <si>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</si>
  <si>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</si>
  <si>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</si>
  <si>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</si>
  <si>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</si>
  <si>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</si>
  <si>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</si>
  <si>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</si>
  <si>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</si>
  <si>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</si>
  <si>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</si>
  <si>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</si>
  <si>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</si>
  <si>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</si>
  <si>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</si>
  <si>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</si>
  <si>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</si>
  <si>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</si>
  <si>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</si>
  <si>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</si>
  <si>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</si>
  <si>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</si>
  <si>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</si>
  <si>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</si>
  <si>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</si>
  <si>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</si>
  <si>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</si>
  <si>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</si>
  <si>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</si>
  <si>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</si>
  <si>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</si>
  <si>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</si>
  <si>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</si>
  <si>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</si>
  <si>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</si>
  <si>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</si>
  <si>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</si>
  <si>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</si>
  <si>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</si>
  <si>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</si>
  <si>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</si>
  <si>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</si>
  <si>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</si>
  <si>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</si>
  <si>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</si>
  <si>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</si>
  <si>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</si>
  <si>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</si>
  <si>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</si>
  <si>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</si>
  <si>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</si>
  <si>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</si>
  <si>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</si>
  <si>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</si>
  <si>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</si>
  <si>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</si>
  <si>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</si>
  <si>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</si>
  <si>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</si>
  <si>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</si>
  <si>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</si>
  <si>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</si>
  <si>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</si>
  <si>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</si>
  <si>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</si>
  <si>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</si>
  <si>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</si>
  <si>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</si>
  <si>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</si>
  <si>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</si>
  <si>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</si>
  <si>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</si>
  <si>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</si>
  <si>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</si>
  <si>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</si>
  <si>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</si>
  <si>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</si>
  <si>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</si>
  <si>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</si>
  <si>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</si>
  <si>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</si>
  <si>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</si>
  <si>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</si>
  <si>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</si>
  <si>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</si>
  <si>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</si>
  <si>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</si>
  <si>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</si>
  <si>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</si>
  <si>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</si>
  <si>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</si>
  <si>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</si>
  <si>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</si>
  <si>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</si>
  <si>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</si>
  <si>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</si>
  <si>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</si>
  <si>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</si>
  <si>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</si>
  <si>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</si>
  <si>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</si>
  <si>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</si>
  <si>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</si>
  <si>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</si>
  <si>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</si>
  <si>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</si>
  <si>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</si>
  <si>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</si>
  <si>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</si>
  <si>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</si>
  <si>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</si>
  <si>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</si>
  <si>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</si>
  <si>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</si>
  <si>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</si>
  <si>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</si>
  <si>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</si>
  <si>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</si>
  <si>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</si>
  <si>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</si>
  <si>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</si>
  <si>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</si>
  <si>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</si>
  <si>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</si>
  <si>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</si>
  <si>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</si>
  <si>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</si>
  <si>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</si>
  <si>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</si>
  <si>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</si>
  <si>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</si>
  <si>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</si>
  <si>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</si>
  <si>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</si>
  <si>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</si>
  <si>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</si>
  <si>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</si>
  <si>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</si>
  <si>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</si>
  <si>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</si>
  <si>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</si>
  <si>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</si>
  <si>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</si>
  <si>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</si>
  <si>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</si>
  <si>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</si>
  <si>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</si>
  <si>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</si>
  <si>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</si>
  <si>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</si>
  <si>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</si>
  <si>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</si>
  <si>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</si>
  <si>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</si>
  <si>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</si>
  <si>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</si>
  <si>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</si>
  <si>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</si>
  <si>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</si>
  <si>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</si>
  <si>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</si>
  <si>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</si>
  <si>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</si>
  <si>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</si>
  <si>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</si>
  <si>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</si>
  <si>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</si>
  <si>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</si>
  <si>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</si>
  <si>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</si>
  <si>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</si>
  <si>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</si>
  <si>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</si>
  <si>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</si>
  <si>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</si>
  <si>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</si>
  <si>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</si>
  <si>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</si>
  <si>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</si>
  <si>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</si>
  <si>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</si>
  <si>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</si>
  <si>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</si>
  <si>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</si>
  <si>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</si>
  <si>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</si>
  <si>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</si>
  <si>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</si>
  <si>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</si>
  <si>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</si>
  <si>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</si>
  <si>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</si>
  <si>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</si>
  <si>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</si>
  <si>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</si>
  <si>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</si>
  <si>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</si>
  <si>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</si>
  <si>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</si>
  <si>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</si>
  <si>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</si>
  <si>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</si>
  <si>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</si>
  <si>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</si>
  <si>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</si>
  <si>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</si>
  <si>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</si>
  <si>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</si>
  <si>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</si>
  <si>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</si>
  <si>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</si>
  <si>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</si>
  <si>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</si>
  <si>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</si>
  <si>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</si>
  <si>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</si>
  <si>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</si>
  <si>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</si>
  <si>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</si>
  <si>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</si>
  <si>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</si>
  <si>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</si>
  <si>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</si>
  <si>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</si>
  <si>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</si>
  <si>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</si>
  <si>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</si>
  <si>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</si>
  <si>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</si>
  <si>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</si>
  <si>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</si>
  <si>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</si>
  <si>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</si>
  <si>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</si>
  <si>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</si>
  <si>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</si>
  <si>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</si>
  <si>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</si>
  <si>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</si>
  <si>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</si>
  <si>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</si>
  <si>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</si>
  <si>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</si>
  <si>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</si>
  <si>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</si>
  <si>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</si>
  <si>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</si>
  <si>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</si>
  <si>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</si>
  <si>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</si>
  <si>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</si>
  <si>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</si>
  <si>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</si>
  <si>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</si>
  <si>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</si>
  <si>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</si>
  <si>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</si>
  <si>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</si>
  <si>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</si>
  <si>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</si>
  <si>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</si>
  <si>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</si>
  <si>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</si>
  <si>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</si>
  <si>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</si>
  <si>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</si>
  <si>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</si>
  <si>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</si>
  <si>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</si>
  <si>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</si>
  <si>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</si>
  <si>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</si>
  <si>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</si>
  <si>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</si>
  <si>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</si>
  <si>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</si>
  <si>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</si>
  <si>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</si>
  <si>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</si>
  <si>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</si>
  <si>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</si>
  <si>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</si>
  <si>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</si>
  <si>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</si>
  <si>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</si>
  <si>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</si>
  <si>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</si>
  <si>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</si>
  <si>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</si>
  <si>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</si>
  <si>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</si>
  <si>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</si>
  <si>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</si>
  <si>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</si>
  <si>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</si>
  <si>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</si>
  <si>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</si>
  <si>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</si>
  <si>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</si>
  <si>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</si>
  <si>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</si>
  <si>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</si>
  <si>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</si>
  <si>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</si>
  <si>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</si>
  <si>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</si>
  <si>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</si>
  <si>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</si>
  <si>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</si>
  <si>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</si>
  <si>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</si>
  <si>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</si>
  <si>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</si>
  <si>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</si>
  <si>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</si>
  <si>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</si>
  <si>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</si>
  <si>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</si>
  <si>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</si>
  <si>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</si>
  <si>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</si>
  <si>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</si>
  <si>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</si>
  <si>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</si>
  <si>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</si>
  <si>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</si>
  <si>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</si>
  <si>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</si>
  <si>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</si>
  <si>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</si>
  <si>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</si>
  <si>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</si>
  <si>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</si>
  <si>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</si>
  <si>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</si>
  <si>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</si>
  <si>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</si>
  <si>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</si>
  <si>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</si>
  <si>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</si>
  <si>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</si>
  <si>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</si>
  <si>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</si>
  <si>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</si>
  <si>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</si>
  <si>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</si>
  <si>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</si>
  <si>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</si>
  <si>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</si>
  <si>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</si>
  <si>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</si>
  <si>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</si>
  <si>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</si>
  <si>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</si>
  <si>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</si>
  <si>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</si>
  <si>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</si>
  <si>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</si>
  <si>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</si>
  <si>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</si>
  <si>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</si>
  <si>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</si>
  <si>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</si>
  <si>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</si>
  <si>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</si>
  <si>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</si>
  <si>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</si>
  <si>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</si>
  <si>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</si>
  <si>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</si>
  <si>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</si>
  <si>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</si>
  <si>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</si>
  <si>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</si>
  <si>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</si>
  <si>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</si>
  <si>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</si>
  <si>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</si>
  <si>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</si>
  <si>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</si>
  <si>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</si>
  <si>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</si>
  <si>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</si>
  <si>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</si>
  <si>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</si>
  <si>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</si>
  <si>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</si>
  <si>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</si>
  <si>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</si>
  <si>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</si>
  <si>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</si>
  <si>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</si>
  <si>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</si>
  <si>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</si>
  <si>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</si>
  <si>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</si>
  <si>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</si>
  <si>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</si>
  <si>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</si>
  <si>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</si>
  <si>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</si>
  <si>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</si>
  <si>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</si>
  <si>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</si>
  <si>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</si>
  <si>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</si>
  <si>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</si>
  <si>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</si>
  <si>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</si>
  <si>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</si>
  <si>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</si>
  <si>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</si>
  <si>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</si>
  <si>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</si>
  <si>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</si>
  <si>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</si>
  <si>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</si>
  <si>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</si>
  <si>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</si>
  <si>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</si>
  <si>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</si>
  <si>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</si>
  <si>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</si>
  <si>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</si>
  <si>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</si>
  <si>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</si>
  <si>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</si>
  <si>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</si>
  <si>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</si>
  <si>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</si>
  <si>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</si>
  <si>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</si>
  <si>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</si>
  <si>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</si>
  <si>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</si>
  <si>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</si>
  <si>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</si>
  <si>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</si>
  <si>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</si>
  <si>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</si>
  <si>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</si>
  <si>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</si>
  <si>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</si>
  <si>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</si>
  <si>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</si>
  <si>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</si>
  <si>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</si>
  <si>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</si>
  <si>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</si>
  <si>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</si>
  <si>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</si>
  <si>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</si>
  <si>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</si>
  <si>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</si>
  <si>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</si>
  <si>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</si>
  <si>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</si>
  <si>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</si>
  <si>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</si>
  <si>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</si>
  <si>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</si>
  <si>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</si>
  <si>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</si>
  <si>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</si>
  <si>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</si>
  <si>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</si>
  <si>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</si>
  <si>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</si>
  <si>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</si>
  <si>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</si>
  <si>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</si>
  <si>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</si>
  <si>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</si>
  <si>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</si>
  <si>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</si>
  <si>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</si>
  <si>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</si>
  <si>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</si>
  <si>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</si>
  <si>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</si>
  <si>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</si>
  <si>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</si>
  <si>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</si>
  <si>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</si>
  <si>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</si>
  <si>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</si>
  <si>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</si>
  <si>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</si>
  <si>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</si>
  <si>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</si>
  <si>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</si>
  <si>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</si>
  <si>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</si>
  <si>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</si>
  <si>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</si>
  <si>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</si>
  <si>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</si>
  <si>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</si>
  <si>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</si>
  <si>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</si>
  <si>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</si>
  <si>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</si>
  <si>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</si>
  <si>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</si>
  <si>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</si>
  <si>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</si>
  <si>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</si>
  <si>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</si>
  <si>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</si>
  <si>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</si>
  <si>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</si>
  <si>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</si>
  <si>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</si>
  <si>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</si>
  <si>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</si>
  <si>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</si>
  <si>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</si>
  <si>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</si>
  <si>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</si>
  <si>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</si>
  <si>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</si>
  <si>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</si>
  <si>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</si>
  <si>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</si>
  <si>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</si>
  <si>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</si>
  <si>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</si>
  <si>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</si>
  <si>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</si>
  <si>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</si>
  <si>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</si>
  <si>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</si>
  <si>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</si>
  <si>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</si>
  <si>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</si>
  <si>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</si>
  <si>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</si>
  <si>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</si>
  <si>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</si>
  <si>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</si>
  <si>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</si>
  <si>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</si>
  <si>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</si>
  <si>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</si>
  <si>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</si>
  <si>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</si>
  <si>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</si>
  <si>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</si>
  <si>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</si>
  <si>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</si>
  <si>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</si>
  <si>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</si>
  <si>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</si>
  <si>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</si>
  <si>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</si>
  <si>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</si>
  <si>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</si>
  <si>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</si>
  <si>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</si>
  <si>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</si>
  <si>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</si>
  <si>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</si>
  <si>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</si>
  <si>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</si>
  <si>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</si>
  <si>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</si>
  <si>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</si>
  <si>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</si>
  <si>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</si>
  <si>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</si>
  <si>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</si>
  <si>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</si>
  <si>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</si>
  <si>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</si>
  <si>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</si>
  <si>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</si>
  <si>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</si>
  <si>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</si>
  <si>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</si>
  <si>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</si>
  <si>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</si>
  <si>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</si>
  <si>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</si>
  <si>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</si>
  <si>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</si>
  <si>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</si>
  <si>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</si>
  <si>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</si>
  <si>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</si>
  <si>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</si>
  <si>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</si>
  <si>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</si>
  <si>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</si>
  <si>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</si>
  <si>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</si>
  <si>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</si>
  <si>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</si>
  <si>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</si>
  <si>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</si>
  <si>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</si>
  <si>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</si>
  <si>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</si>
  <si>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</si>
  <si>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</si>
  <si>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</si>
  <si>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</si>
  <si>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</si>
  <si>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</si>
  <si>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</si>
  <si>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</si>
  <si>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</si>
  <si>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</si>
  <si>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</si>
  <si>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</si>
  <si>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</si>
  <si>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</si>
  <si>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</si>
  <si>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</si>
  <si>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</si>
  <si>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</si>
  <si>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</si>
  <si>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</si>
  <si>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</si>
  <si>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</si>
  <si>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</si>
  <si>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</si>
  <si>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</si>
  <si>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</si>
  <si>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</si>
  <si>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</si>
  <si>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</si>
  <si>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</si>
  <si>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</si>
  <si>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</si>
  <si>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</si>
  <si>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</si>
  <si>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</si>
  <si>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</si>
  <si>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</si>
  <si>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</si>
  <si>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</si>
  <si>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</si>
  <si>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</si>
  <si>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</si>
  <si>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</si>
  <si>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</si>
  <si>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</si>
  <si>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</si>
  <si>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</si>
  <si>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</si>
  <si>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</si>
  <si>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</si>
  <si>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</si>
  <si>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</si>
  <si>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</si>
  <si>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</si>
  <si>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</si>
  <si>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</si>
  <si>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</si>
  <si>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</si>
  <si>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</si>
  <si>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</si>
  <si>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</si>
  <si>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</si>
  <si>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</si>
  <si>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</si>
  <si>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</si>
  <si>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</si>
  <si>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</si>
  <si>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</si>
  <si>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</si>
  <si>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</si>
  <si>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</si>
  <si>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</si>
  <si>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</si>
  <si>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</si>
  <si>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</si>
  <si>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</si>
  <si>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</si>
  <si>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</si>
  <si>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</si>
  <si>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</si>
  <si>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</si>
  <si>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</si>
  <si>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</si>
  <si>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</si>
  <si>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</si>
  <si>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</si>
  <si>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</si>
  <si>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</si>
  <si>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</si>
  <si>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</si>
  <si>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</si>
  <si>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</si>
  <si>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</si>
  <si>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</si>
  <si>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</si>
  <si>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</si>
  <si>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</si>
  <si>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</si>
  <si>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</si>
  <si>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</si>
  <si>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</si>
  <si>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</si>
  <si>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</si>
  <si>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</si>
  <si>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</si>
  <si>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</si>
  <si>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</si>
  <si>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</si>
  <si>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</si>
  <si>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</si>
  <si>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</si>
  <si>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</si>
  <si>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</si>
  <si>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</si>
  <si>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</si>
  <si>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</si>
  <si>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</si>
  <si>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</si>
  <si>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</si>
  <si>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</si>
  <si>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</si>
  <si>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</si>
  <si>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</si>
  <si>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</si>
  <si>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</si>
  <si>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</si>
  <si>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</si>
  <si>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</si>
  <si>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</si>
  <si>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</si>
  <si>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</si>
  <si>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</si>
  <si>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</si>
  <si>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</si>
  <si>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</si>
  <si>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</si>
  <si>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</si>
  <si>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</si>
  <si>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</si>
  <si>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</si>
  <si>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</si>
  <si>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</si>
  <si>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</si>
  <si>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</si>
  <si>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</si>
  <si>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</si>
  <si>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</si>
  <si>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</si>
  <si>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</si>
  <si>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</si>
  <si>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</si>
  <si>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</si>
  <si>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</si>
  <si>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</si>
  <si>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</si>
  <si>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</si>
  <si>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</si>
  <si>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</si>
  <si>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</si>
  <si>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</si>
  <si>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</si>
  <si>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</si>
  <si>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</si>
  <si>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</si>
  <si>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</si>
  <si>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</si>
  <si>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</si>
  <si>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</si>
  <si>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</si>
  <si>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</si>
  <si>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</si>
  <si>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</si>
  <si>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</si>
  <si>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</si>
  <si>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</si>
  <si>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</si>
  <si>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</si>
  <si>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</si>
  <si>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</si>
  <si>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</si>
  <si>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</si>
  <si>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</si>
  <si>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</si>
  <si>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</si>
  <si>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</si>
  <si>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</si>
  <si>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</si>
  <si>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</si>
  <si>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</si>
  <si>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</si>
  <si>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</si>
  <si>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</si>
  <si>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</si>
  <si>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</si>
  <si>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</si>
  <si>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</si>
  <si>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</si>
  <si>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</si>
  <si>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</si>
  <si>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</si>
  <si>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</si>
  <si>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</si>
  <si>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</si>
  <si>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</si>
  <si>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</si>
  <si>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</si>
  <si>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</si>
  <si>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</si>
  <si>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</si>
  <si>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</si>
  <si>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</si>
  <si>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</si>
  <si>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</si>
  <si>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</si>
  <si>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</si>
  <si>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</si>
  <si>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</si>
  <si>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</si>
  <si>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</si>
  <si>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</si>
  <si>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</si>
  <si>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</si>
  <si>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</si>
  <si>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</si>
  <si>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</si>
  <si>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</si>
  <si>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</si>
  <si>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</si>
  <si>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</si>
  <si>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</si>
  <si>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</si>
  <si>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</si>
  <si>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</si>
  <si>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</si>
  <si>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</si>
  <si>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</si>
  <si>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</si>
  <si>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</si>
  <si>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</si>
  <si>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</si>
  <si>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</si>
  <si>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</si>
  <si>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</si>
  <si>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</si>
  <si>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</si>
  <si>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</si>
  <si>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</si>
  <si>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</si>
  <si>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</si>
  <si>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</si>
  <si>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</si>
  <si>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</si>
  <si>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</si>
  <si>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</si>
  <si>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</si>
  <si>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</si>
  <si>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</si>
  <si>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</si>
  <si>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</si>
  <si>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</si>
  <si>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</si>
  <si>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</si>
  <si>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</si>
  <si>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</si>
  <si>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</si>
  <si>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</si>
  <si>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</si>
  <si>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</si>
  <si>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</si>
  <si>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</si>
  <si>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</si>
  <si>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</si>
  <si>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</si>
  <si>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</si>
  <si>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</si>
  <si>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</si>
  <si>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</si>
  <si>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</si>
  <si>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</si>
  <si>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</si>
  <si>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</si>
  <si>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</si>
  <si>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</si>
  <si>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</si>
  <si>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</si>
  <si>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</si>
  <si>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</si>
  <si>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</si>
  <si>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</si>
  <si>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</si>
  <si>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</si>
  <si>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</si>
  <si>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</si>
  <si>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</si>
  <si>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</si>
  <si>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</si>
  <si>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</si>
  <si>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</si>
  <si>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</si>
  <si>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</si>
  <si>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</si>
  <si>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</si>
  <si>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</si>
  <si>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</si>
  <si>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</si>
  <si>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</si>
  <si>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</si>
  <si>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</si>
  <si>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</si>
  <si>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</si>
  <si>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</si>
  <si>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</si>
  <si>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</si>
  <si>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</si>
  <si>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</si>
  <si>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</si>
  <si>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</si>
  <si>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</si>
  <si>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</si>
  <si>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</si>
  <si>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</si>
  <si>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</si>
  <si>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</si>
  <si>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</si>
  <si>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</si>
  <si>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</si>
  <si>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</si>
  <si>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</si>
  <si>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</si>
  <si>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</si>
  <si>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</si>
  <si>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</si>
  <si>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</si>
  <si>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</si>
  <si>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</si>
  <si>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</si>
  <si>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</si>
  <si>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</si>
  <si>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</si>
  <si>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</si>
  <si>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</si>
  <si>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</si>
  <si>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</si>
  <si>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</si>
  <si>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</si>
  <si>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</si>
  <si>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</si>
  <si>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</si>
  <si>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</si>
  <si>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</si>
  <si>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</si>
  <si>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</si>
  <si>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</si>
  <si>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</si>
  <si>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</si>
  <si>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</si>
  <si>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</si>
  <si>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</si>
  <si>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</si>
  <si>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</si>
  <si>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</si>
  <si>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</si>
  <si>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</si>
  <si>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</si>
  <si>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</si>
  <si>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</si>
  <si>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</si>
  <si>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</si>
  <si>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</si>
  <si>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</si>
  <si>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</si>
  <si>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</si>
  <si>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</si>
  <si>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</si>
  <si>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</si>
  <si>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</si>
  <si>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</si>
  <si>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</si>
  <si>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</si>
  <si>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</si>
  <si>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</si>
  <si>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</si>
  <si>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</si>
  <si>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</si>
  <si>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</si>
  <si>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</si>
  <si>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</si>
  <si>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</si>
  <si>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</si>
  <si>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</si>
  <si>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</si>
  <si>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</si>
  <si>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</si>
  <si>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</si>
  <si>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</si>
  <si>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</si>
  <si>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</si>
  <si>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</si>
  <si>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</si>
  <si>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</si>
  <si>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</si>
  <si>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</si>
  <si>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</si>
  <si>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</si>
  <si>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</si>
  <si>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</si>
  <si>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</si>
  <si>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</si>
  <si>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</si>
  <si>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</si>
  <si>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</si>
  <si>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</si>
  <si>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</si>
  <si>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</si>
  <si>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</si>
  <si>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</si>
  <si>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</si>
  <si>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</si>
  <si>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</si>
  <si>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</si>
  <si>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</si>
  <si>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</si>
  <si>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</si>
  <si>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</si>
  <si>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</si>
  <si>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</si>
  <si>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</si>
  <si>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</si>
  <si>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</si>
  <si>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</si>
  <si>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</si>
  <si>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</si>
  <si>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</si>
  <si>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</si>
  <si>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</si>
  <si>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</si>
  <si>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</si>
  <si>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</si>
  <si>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</si>
  <si>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</si>
  <si>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</si>
  <si>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</si>
  <si>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</si>
  <si>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</si>
  <si>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</si>
  <si>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</si>
  <si>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</si>
  <si>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</si>
  <si>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</si>
  <si>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</si>
  <si>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</si>
  <si>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</si>
  <si>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</si>
  <si>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</si>
  <si>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</si>
  <si>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</si>
  <si>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</si>
  <si>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</si>
  <si>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</si>
  <si>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</si>
  <si>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</si>
  <si>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</si>
  <si>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</si>
  <si>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</si>
  <si>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</si>
  <si>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</si>
  <si>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</si>
  <si>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</si>
  <si>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</si>
  <si>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</si>
  <si>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</si>
  <si>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</si>
  <si>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</si>
  <si>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</si>
  <si>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</si>
  <si>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</si>
  <si>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</si>
  <si>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</si>
  <si>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</si>
  <si>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</si>
  <si>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</si>
  <si>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</si>
  <si>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</si>
  <si>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</si>
  <si>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</si>
  <si>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</si>
  <si>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</si>
  <si>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</si>
  <si>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</si>
  <si>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</si>
  <si>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</si>
  <si>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</si>
  <si>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</si>
  <si>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</si>
  <si>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</si>
  <si>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</si>
  <si>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</si>
  <si>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</si>
  <si>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</si>
  <si>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</si>
  <si>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</si>
  <si>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</si>
  <si>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</si>
  <si>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</si>
  <si>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</si>
  <si>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</si>
  <si>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</si>
  <si>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</si>
  <si>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</si>
  <si>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</si>
  <si>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</si>
  <si>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</si>
  <si>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</si>
  <si>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</si>
  <si>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</si>
  <si>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</si>
  <si>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</si>
  <si>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</si>
  <si>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</si>
  <si>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</si>
  <si>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</si>
  <si>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</si>
  <si>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</si>
  <si>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</si>
  <si>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</si>
  <si>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</si>
  <si>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</si>
  <si>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</si>
  <si>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</si>
  <si>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</si>
  <si>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</si>
  <si>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</si>
  <si>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</si>
  <si>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</si>
  <si>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</si>
  <si>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</si>
  <si>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</si>
  <si>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</si>
  <si>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</si>
  <si>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</si>
  <si>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</si>
  <si>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</si>
  <si>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</si>
  <si>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</si>
  <si>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</si>
  <si>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</si>
  <si>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</si>
  <si>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</si>
  <si>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</si>
  <si>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</si>
  <si>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</si>
  <si>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</si>
  <si>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</si>
  <si>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</si>
  <si>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</si>
  <si>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</si>
  <si>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</si>
  <si>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</si>
  <si>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</si>
  <si>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</si>
  <si>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</si>
  <si>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</si>
  <si>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</si>
  <si>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</si>
  <si>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</si>
  <si>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</si>
  <si>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</si>
  <si>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</si>
  <si>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</si>
  <si>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</si>
  <si>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</si>
  <si>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</si>
  <si>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</si>
  <si>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</si>
  <si>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</si>
  <si>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</si>
  <si>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</si>
  <si>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</si>
  <si>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</si>
  <si>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</si>
  <si>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</si>
  <si>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</si>
  <si>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</si>
  <si>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</si>
  <si>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</si>
  <si>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</si>
  <si>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</si>
  <si>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</si>
  <si>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</si>
  <si>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</si>
  <si>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</si>
  <si>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</si>
  <si>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</si>
  <si>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</si>
  <si>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</si>
  <si>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</si>
  <si>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</si>
  <si>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</si>
  <si>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</si>
  <si>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</si>
  <si>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</si>
  <si>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</si>
  <si>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</si>
  <si>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</si>
  <si>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</si>
  <si>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</si>
  <si>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</si>
  <si>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</si>
  <si>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</si>
  <si>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</si>
  <si>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</si>
  <si>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</si>
  <si>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</si>
  <si>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</si>
  <si>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</si>
  <si>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</si>
  <si>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</si>
  <si>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</si>
  <si>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</si>
  <si>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</si>
  <si>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</si>
  <si>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</si>
  <si>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</si>
  <si>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</si>
  <si>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</si>
  <si>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</si>
  <si>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</si>
  <si>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</si>
  <si>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</si>
  <si>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</si>
  <si>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</si>
  <si>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</si>
  <si>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</si>
  <si>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</si>
  <si>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</si>
  <si>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</si>
  <si>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</si>
  <si>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</si>
  <si>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</si>
  <si>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</si>
  <si>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</si>
  <si>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</si>
  <si>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</si>
  <si>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</si>
  <si>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</si>
  <si>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</si>
  <si>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</si>
  <si>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</si>
  <si>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</si>
  <si>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</si>
  <si>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</si>
  <si>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</si>
  <si>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</si>
  <si>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</si>
  <si>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</si>
  <si>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</si>
  <si>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</si>
  <si>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</si>
  <si>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</si>
  <si>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</si>
  <si>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</si>
  <si>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</si>
  <si>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</si>
  <si>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</si>
  <si>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</si>
  <si>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</si>
  <si>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</si>
  <si>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</si>
  <si>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</si>
  <si>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</si>
  <si>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</si>
  <si>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</si>
  <si>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</si>
  <si>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</si>
  <si>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</si>
  <si>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</si>
  <si>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</si>
  <si>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</si>
  <si>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</si>
  <si>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</si>
  <si>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</si>
  <si>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</si>
  <si>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</si>
  <si>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</si>
  <si>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</si>
  <si>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</si>
  <si>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</si>
  <si>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</si>
  <si>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</si>
  <si>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</si>
  <si>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</si>
  <si>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</si>
  <si>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</si>
  <si>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</si>
  <si>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</si>
  <si>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</si>
  <si>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</si>
  <si>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</si>
  <si>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</si>
  <si>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</si>
  <si>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</si>
  <si>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</si>
  <si>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</si>
  <si>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</si>
  <si>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</si>
  <si>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</si>
  <si>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</si>
  <si>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</si>
  <si>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</si>
  <si>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</si>
  <si>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</si>
  <si>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</si>
  <si>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</si>
  <si>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</si>
  <si>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</si>
  <si>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</si>
  <si>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</si>
  <si>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</si>
  <si>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</si>
  <si>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</si>
  <si>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</si>
  <si>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</si>
  <si>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</si>
  <si>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</si>
  <si>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</si>
  <si>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</si>
  <si>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</si>
  <si>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</si>
  <si>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</si>
  <si>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</si>
  <si>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</si>
  <si>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</si>
  <si>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</si>
  <si>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</si>
  <si>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</si>
  <si>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</si>
  <si>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</si>
  <si>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</si>
  <si>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</si>
  <si>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</si>
  <si>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</si>
  <si>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</si>
  <si>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</si>
  <si>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</si>
  <si>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</si>
  <si>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</si>
  <si>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</si>
  <si>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</si>
  <si>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</si>
  <si>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</si>
  <si>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</si>
  <si>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</si>
  <si>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</si>
  <si>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</si>
  <si>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</si>
  <si>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</si>
  <si>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</si>
  <si>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</si>
  <si>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</si>
  <si>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</si>
  <si>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</si>
  <si>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</si>
  <si>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</si>
  <si>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</si>
  <si>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</si>
  <si>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</si>
  <si>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</si>
  <si>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</si>
  <si>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</si>
  <si>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</si>
  <si>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</si>
  <si>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</si>
  <si>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</si>
  <si>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</si>
  <si>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</si>
  <si>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</si>
  <si>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</si>
  <si>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</si>
  <si>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</si>
  <si>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</si>
  <si>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</si>
  <si>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</si>
  <si>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</si>
  <si>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</si>
  <si>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</si>
  <si>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</si>
  <si>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</si>
  <si>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</si>
  <si>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</si>
  <si>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</si>
  <si>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</si>
  <si>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</si>
  <si>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</si>
  <si>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</si>
  <si>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</si>
  <si>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</si>
  <si>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</si>
  <si>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</si>
  <si>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</si>
  <si>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</si>
  <si>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</si>
  <si>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</si>
  <si>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</si>
  <si>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</si>
  <si>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</si>
  <si>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</si>
  <si>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</si>
  <si>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</si>
  <si>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</si>
  <si>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</si>
  <si>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</si>
  <si>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</si>
  <si>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</si>
  <si>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</si>
  <si>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</si>
  <si>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</si>
  <si>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</si>
  <si>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</si>
  <si>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</si>
  <si>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</si>
  <si>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</si>
  <si>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</si>
  <si>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</si>
  <si>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</si>
  <si>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</si>
  <si>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</si>
  <si>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</si>
  <si>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</si>
  <si>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</si>
  <si>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</si>
  <si>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</si>
  <si>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</si>
  <si>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</si>
  <si>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</si>
  <si>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</si>
  <si>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</si>
  <si>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</si>
  <si>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</si>
  <si>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</si>
  <si>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</si>
  <si>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</si>
  <si>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</si>
  <si>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</si>
  <si>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</si>
  <si>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</si>
  <si>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</si>
  <si>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</si>
  <si>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</si>
  <si>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</si>
  <si>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</si>
  <si>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</si>
  <si>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</si>
  <si>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</si>
  <si>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</si>
  <si>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</si>
  <si>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</si>
  <si>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</si>
  <si>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</si>
  <si>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</si>
  <si>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</si>
  <si>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</si>
  <si>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</si>
  <si>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</si>
  <si>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</si>
  <si>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</si>
  <si>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</si>
  <si>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</si>
  <si>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</si>
  <si>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</si>
  <si>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</si>
  <si>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</si>
  <si>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</si>
  <si>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</si>
  <si>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</si>
  <si>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</si>
  <si>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</si>
  <si>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</si>
  <si>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</si>
  <si>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</si>
  <si>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</si>
  <si>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</si>
  <si>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</si>
  <si>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</si>
  <si>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</si>
  <si>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</si>
  <si>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</si>
  <si>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</si>
  <si>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</si>
  <si>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</si>
  <si>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</si>
  <si>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</si>
  <si>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</si>
  <si>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</si>
  <si>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</si>
  <si>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</si>
  <si>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</si>
  <si>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</si>
  <si>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</si>
  <si>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</si>
  <si>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</si>
  <si>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</si>
  <si>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</si>
  <si>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</si>
  <si>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</si>
  <si>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</si>
  <si>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</si>
  <si>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</si>
  <si>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</si>
  <si>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</si>
  <si>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</si>
  <si>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</si>
  <si>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</si>
  <si>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</si>
  <si>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</si>
  <si>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</si>
  <si>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</si>
  <si>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</si>
  <si>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</si>
  <si>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</si>
  <si>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</si>
  <si>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</si>
  <si>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</si>
  <si>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</si>
  <si>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</si>
  <si>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</si>
  <si>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</si>
  <si>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</si>
  <si>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</si>
  <si>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</si>
  <si>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</si>
  <si>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</si>
  <si>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</si>
  <si>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</si>
  <si>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</si>
  <si>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</si>
  <si>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</si>
  <si>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</si>
  <si>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</si>
  <si>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</si>
  <si>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</si>
  <si>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</si>
  <si>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</si>
  <si>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</si>
  <si>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</si>
  <si>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</si>
  <si>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</si>
  <si>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</si>
  <si>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</si>
  <si>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</si>
  <si>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</si>
  <si>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</si>
  <si>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</si>
  <si>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</si>
  <si>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</si>
  <si>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</si>
  <si>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</si>
  <si>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</si>
  <si>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</si>
  <si>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</si>
  <si>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</si>
  <si>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</si>
  <si>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</si>
  <si>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</si>
  <si>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</si>
  <si>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</si>
  <si>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</si>
  <si>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</si>
  <si>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</si>
  <si>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</si>
  <si>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</si>
  <si>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</si>
  <si>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</si>
  <si>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</si>
  <si>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</si>
  <si>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</si>
  <si>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</si>
  <si>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</si>
  <si>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</si>
  <si>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</si>
  <si>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</si>
  <si>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</si>
  <si>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</si>
  <si>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</si>
  <si>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</si>
  <si>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</si>
  <si>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</si>
  <si>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</si>
  <si>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</si>
  <si>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</si>
  <si>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</si>
  <si>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</si>
  <si>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</si>
  <si>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</si>
  <si>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</si>
  <si>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</si>
  <si>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</si>
  <si>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</si>
  <si>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</si>
  <si>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</si>
  <si>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</si>
  <si>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</si>
  <si>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</si>
  <si>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</si>
  <si>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</si>
  <si>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</si>
  <si>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</si>
  <si>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</si>
  <si>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</si>
  <si>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</si>
  <si>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</si>
  <si>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</si>
  <si>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</si>
  <si>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</si>
  <si>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</si>
  <si>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</si>
  <si>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</si>
  <si>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</si>
  <si>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</si>
  <si>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</si>
  <si>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</si>
  <si>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</si>
  <si>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</si>
  <si>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</si>
  <si>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</si>
  <si>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</si>
  <si>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</si>
  <si>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</si>
  <si>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</si>
  <si>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</si>
  <si>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</si>
  <si>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</si>
  <si>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</si>
  <si>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</si>
  <si>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</si>
  <si>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</si>
  <si>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</si>
  <si>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</si>
  <si>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</si>
  <si>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</si>
  <si>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</si>
  <si>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</si>
  <si>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</si>
  <si>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</si>
  <si>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</si>
  <si>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</si>
  <si>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</si>
  <si>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</si>
  <si>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</si>
  <si>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</si>
  <si>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</si>
  <si>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</si>
  <si>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</si>
  <si>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</si>
  <si>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</si>
  <si>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</si>
  <si>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</si>
  <si>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</si>
  <si>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</si>
  <si>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</si>
  <si>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</si>
  <si>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</si>
  <si>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</si>
  <si>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</si>
  <si>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</si>
  <si>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</si>
  <si>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</si>
  <si>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</si>
  <si>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</si>
  <si>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</si>
  <si>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</si>
  <si>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</si>
  <si>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</si>
  <si>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</si>
  <si>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</si>
  <si>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</si>
  <si>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</si>
  <si>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</si>
  <si>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</si>
  <si>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</si>
  <si>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</si>
  <si>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</si>
  <si>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</si>
  <si>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</si>
  <si>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</si>
  <si>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</si>
  <si>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</si>
  <si>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</si>
  <si>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</si>
  <si>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</si>
  <si>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</si>
  <si>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</si>
  <si>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</si>
  <si>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</si>
  <si>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</si>
  <si>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</si>
  <si>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</si>
  <si>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</si>
  <si>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</si>
  <si>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</si>
  <si>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</si>
  <si>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</si>
  <si>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</si>
  <si>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</si>
  <si>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</si>
  <si>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</si>
  <si>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</si>
  <si>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</si>
  <si>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</si>
  <si>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</si>
  <si>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</si>
  <si>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</si>
  <si>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</si>
  <si>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</si>
  <si>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</si>
  <si>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</si>
  <si>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</si>
  <si>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</si>
  <si>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</si>
  <si>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</si>
  <si>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</si>
  <si>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</si>
  <si>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</si>
  <si>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</si>
  <si>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</si>
  <si>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</si>
  <si>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</si>
  <si>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</si>
  <si>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</si>
  <si>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</si>
  <si>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</si>
  <si>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</si>
  <si>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</si>
  <si>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</si>
  <si>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</si>
  <si>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</si>
  <si>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</si>
  <si>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</si>
  <si>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</si>
  <si>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</si>
  <si>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</si>
  <si>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</si>
  <si>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</si>
  <si>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</si>
  <si>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</si>
  <si>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</si>
  <si>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</si>
  <si>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</si>
  <si>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</si>
  <si>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</si>
  <si>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</si>
  <si>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</si>
  <si>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</si>
  <si>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</si>
  <si>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</si>
  <si>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</si>
  <si>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</si>
  <si>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</si>
  <si>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</si>
  <si>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</si>
  <si>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</si>
  <si>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</si>
  <si>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</si>
  <si>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</si>
  <si>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</si>
  <si>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</si>
  <si>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</si>
  <si>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</si>
  <si>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</si>
  <si>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</si>
  <si>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</si>
  <si>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</si>
  <si>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</si>
  <si>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</si>
  <si>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</si>
  <si>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</si>
  <si>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</si>
  <si>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</si>
  <si>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</si>
  <si>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</si>
  <si>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</si>
  <si>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</si>
  <si>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</si>
  <si>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</si>
  <si>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</si>
  <si>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</si>
  <si>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</si>
  <si>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</si>
  <si>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</si>
  <si>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</si>
  <si>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</si>
  <si>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</si>
  <si>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</si>
  <si>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</si>
  <si>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</si>
  <si>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</si>
  <si>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</si>
  <si>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</si>
  <si>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</si>
  <si>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</si>
  <si>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</si>
  <si>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</si>
  <si>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</si>
  <si>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</si>
  <si>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</si>
  <si>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</si>
  <si>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</si>
  <si>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</si>
  <si>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</si>
  <si>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</si>
  <si>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</si>
  <si>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</si>
  <si>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</si>
  <si>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</si>
  <si>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</si>
  <si>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</si>
  <si>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</si>
  <si>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</si>
  <si>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</si>
  <si>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</si>
  <si>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</si>
  <si>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</si>
  <si>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</si>
  <si>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</si>
  <si>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</si>
  <si>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</si>
  <si>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</si>
  <si>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</si>
  <si>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</si>
  <si>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</si>
  <si>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</si>
  <si>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</si>
  <si>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</si>
  <si>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</si>
  <si>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</si>
  <si>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</si>
  <si>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</si>
  <si>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</si>
  <si>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</si>
  <si>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</si>
  <si>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</si>
  <si>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</si>
  <si>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</si>
  <si>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</si>
  <si>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</si>
  <si>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</si>
  <si>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</si>
  <si>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</si>
  <si>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</si>
  <si>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</si>
  <si>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</si>
  <si>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</si>
  <si>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</si>
  <si>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</si>
  <si>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</si>
  <si>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</si>
  <si>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</si>
  <si>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</si>
  <si>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</si>
  <si>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</si>
  <si>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</si>
  <si>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</si>
  <si>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</si>
  <si>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</si>
  <si>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</si>
  <si>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</si>
  <si>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</si>
  <si>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</si>
  <si>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</si>
  <si>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</si>
  <si>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</si>
  <si>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</si>
  <si>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</si>
  <si>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</si>
  <si>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</si>
  <si>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</si>
  <si>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</si>
  <si>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</si>
  <si>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</si>
  <si>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</si>
  <si>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</si>
  <si>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</si>
  <si>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</si>
  <si>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</si>
  <si>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</si>
  <si>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</si>
  <si>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</si>
  <si>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</si>
  <si>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</si>
  <si>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</si>
  <si>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</si>
  <si>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</si>
  <si>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</si>
  <si>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</si>
  <si>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</si>
  <si>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</si>
  <si>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</si>
  <si>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</si>
  <si>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</si>
  <si>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</si>
  <si>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</si>
  <si>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</si>
  <si>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</si>
  <si>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</si>
  <si>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</si>
  <si>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</si>
  <si>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</si>
  <si>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</si>
  <si>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</si>
  <si>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</si>
  <si>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</si>
  <si>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</si>
  <si>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</si>
  <si>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</si>
  <si>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</si>
  <si>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</si>
  <si>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</si>
  <si>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</si>
  <si>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</si>
  <si>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</si>
  <si>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</si>
  <si>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</si>
  <si>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</si>
  <si>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</si>
  <si>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</si>
  <si>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</si>
  <si>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</si>
  <si>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</si>
  <si>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</si>
  <si>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</si>
  <si>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</si>
  <si>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</si>
  <si>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</si>
  <si>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</si>
  <si>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</si>
  <si>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</si>
  <si>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</si>
  <si>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</si>
  <si>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</si>
  <si>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</si>
  <si>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</si>
  <si>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</si>
  <si>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</si>
  <si>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</si>
  <si>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</si>
  <si>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</si>
  <si>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</si>
  <si>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</si>
  <si>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</si>
  <si>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</si>
  <si>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</si>
  <si>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</si>
  <si>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</si>
  <si>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</si>
  <si>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</si>
  <si>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</si>
  <si>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</si>
  <si>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</si>
  <si>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</si>
  <si>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</si>
  <si>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</si>
  <si>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</si>
  <si>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</si>
  <si>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</si>
  <si>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</si>
  <si>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</si>
  <si>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</si>
  <si>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</si>
  <si>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</si>
  <si>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</si>
  <si>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</si>
  <si>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</si>
  <si>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</si>
  <si>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</si>
  <si>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</si>
  <si>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</si>
  <si>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</si>
  <si>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</si>
  <si>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</si>
  <si>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</si>
  <si>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</si>
  <si>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</si>
  <si>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</si>
  <si>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</si>
  <si>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</si>
  <si>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</si>
  <si>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</si>
  <si>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</si>
  <si>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</si>
  <si>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</si>
  <si>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</si>
  <si>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</si>
  <si>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</si>
  <si>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</si>
  <si>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</si>
  <si>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</si>
  <si>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</si>
  <si>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</si>
  <si>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</si>
  <si>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</si>
  <si>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</si>
  <si>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</si>
  <si>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</si>
  <si>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</si>
  <si>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</si>
  <si>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</si>
  <si>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</si>
  <si>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</si>
  <si>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</si>
  <si>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</si>
  <si>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</si>
  <si>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</si>
  <si>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</si>
  <si>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</si>
  <si>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</si>
  <si>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</si>
  <si>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</si>
  <si>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</si>
  <si>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</si>
  <si>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</si>
  <si>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</si>
  <si>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</si>
  <si>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</si>
  <si>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</si>
  <si>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</si>
  <si>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</si>
  <si>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</si>
  <si>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</si>
  <si>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</si>
  <si>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</si>
  <si>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</si>
  <si>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</si>
  <si>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</si>
  <si>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</si>
  <si>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</si>
  <si>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</si>
  <si>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</si>
  <si>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</si>
  <si>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</si>
  <si>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</si>
  <si>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</si>
  <si>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</si>
  <si>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</si>
  <si>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</si>
  <si>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</si>
  <si>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</si>
  <si>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</si>
  <si>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</si>
  <si>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</si>
  <si>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</si>
  <si>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</si>
  <si>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</si>
  <si>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</si>
  <si>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</si>
  <si>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</si>
  <si>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</si>
  <si>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</si>
  <si>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</si>
  <si>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</si>
  <si>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</si>
  <si>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</si>
  <si>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</si>
  <si>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</si>
  <si>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</si>
  <si>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</si>
  <si>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</si>
  <si>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</si>
  <si>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</si>
  <si>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</si>
  <si>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</si>
  <si>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</si>
  <si>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</si>
  <si>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</si>
  <si>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</si>
  <si>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</si>
  <si>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</si>
  <si>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</si>
  <si>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</si>
  <si>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</si>
  <si>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</si>
  <si>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</si>
  <si>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</si>
  <si>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</si>
  <si>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</si>
  <si>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</si>
  <si>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</si>
  <si>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</si>
  <si>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</si>
  <si>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</si>
  <si>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</si>
  <si>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</si>
  <si>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</si>
  <si>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</si>
  <si>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</si>
  <si>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</si>
  <si>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</si>
  <si>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</si>
  <si>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</si>
  <si>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</si>
  <si>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</si>
  <si>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</si>
  <si>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</si>
  <si>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</si>
  <si>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</si>
  <si>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</si>
  <si>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</si>
  <si>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</si>
  <si>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</si>
  <si>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</si>
  <si>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</si>
  <si>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</si>
  <si>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</si>
  <si>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</si>
  <si>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</si>
  <si>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</si>
  <si>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</si>
  <si>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</si>
  <si>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</si>
  <si>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</si>
  <si>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</si>
  <si>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</si>
  <si>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</si>
  <si>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</si>
  <si>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</si>
  <si>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</si>
  <si>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</si>
  <si>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</si>
  <si>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</si>
  <si>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</si>
  <si>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</si>
  <si>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</si>
  <si>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</si>
  <si>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</si>
  <si>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</si>
  <si>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</si>
  <si>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</si>
  <si>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</si>
  <si>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</si>
  <si>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</si>
  <si>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</si>
  <si>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</si>
  <si>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</si>
  <si>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</si>
  <si>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</si>
  <si>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</si>
  <si>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</si>
  <si>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</si>
  <si>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</si>
  <si>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</si>
  <si>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</si>
  <si>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</si>
  <si>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</si>
  <si>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</si>
  <si>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</si>
  <si>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</si>
  <si>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</si>
  <si>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</si>
  <si>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</si>
  <si>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</si>
  <si>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</si>
  <si>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</si>
  <si>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</si>
  <si>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</si>
  <si>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</si>
  <si>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</si>
  <si>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</si>
  <si>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</si>
  <si>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</si>
  <si>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</si>
  <si>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</si>
  <si>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</si>
  <si>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</si>
  <si>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</si>
  <si>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</si>
  <si>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</si>
  <si>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</si>
  <si>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</si>
  <si>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</si>
  <si>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</si>
  <si>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</si>
  <si>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</si>
  <si>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</si>
  <si>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</si>
  <si>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</si>
  <si>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</si>
  <si>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</si>
  <si>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</si>
  <si>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</si>
  <si>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</si>
  <si>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</si>
  <si>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</si>
  <si>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</si>
  <si>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</si>
  <si>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</si>
  <si>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</si>
  <si>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</si>
  <si>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</si>
  <si>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</si>
  <si>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</si>
  <si>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</si>
  <si>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</si>
  <si>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</si>
  <si>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</si>
  <si>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</si>
  <si>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</si>
  <si>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</si>
  <si>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</si>
  <si>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</si>
  <si>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</si>
  <si>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</si>
  <si>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</si>
  <si>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</si>
  <si>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</si>
  <si>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</si>
  <si>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</si>
  <si>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</si>
  <si>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</si>
  <si>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</si>
  <si>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</si>
  <si>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</si>
  <si>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</si>
  <si>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</si>
  <si>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</si>
  <si>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</si>
  <si>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</si>
  <si>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</si>
  <si>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</si>
  <si>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</si>
  <si>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</si>
  <si>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</si>
  <si>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</si>
  <si>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</si>
  <si>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</si>
  <si>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</si>
  <si>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</si>
  <si>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</si>
  <si>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</si>
  <si>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</si>
  <si>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</si>
  <si>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</si>
  <si>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</si>
  <si>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</si>
  <si>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</si>
  <si>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</si>
  <si>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</si>
  <si>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</si>
  <si>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</si>
  <si>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</si>
  <si>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</si>
  <si>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</si>
  <si>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</si>
  <si>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</si>
  <si>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</si>
  <si>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</si>
  <si>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</si>
  <si>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</si>
  <si>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</si>
  <si>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</si>
  <si>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</si>
  <si>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</si>
  <si>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</si>
  <si>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</si>
  <si>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</si>
  <si>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</si>
  <si>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</si>
  <si>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</si>
  <si>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</si>
  <si>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</si>
  <si>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</si>
  <si>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</si>
  <si>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</si>
  <si>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</si>
  <si>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</si>
  <si>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</si>
  <si>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</si>
  <si>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</si>
  <si>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</si>
  <si>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</si>
  <si>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</si>
  <si>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</si>
  <si>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</si>
  <si>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</si>
  <si>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</si>
  <si>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</si>
  <si>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</si>
  <si>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</si>
  <si>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</si>
  <si>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</si>
  <si>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</si>
  <si>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</si>
  <si>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</si>
  <si>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</si>
  <si>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</si>
  <si>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</si>
  <si>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</si>
  <si>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</si>
  <si>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</si>
  <si>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</si>
  <si>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</si>
  <si>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</si>
  <si>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</si>
  <si>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</si>
  <si>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</si>
  <si>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</si>
  <si>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</si>
  <si>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</si>
  <si>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</si>
  <si>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</si>
  <si>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</si>
  <si>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</si>
  <si>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</si>
  <si>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</si>
  <si>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</si>
  <si>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</si>
  <si>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</si>
  <si>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</si>
  <si>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</si>
  <si>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</si>
  <si>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</si>
  <si>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</si>
  <si>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</si>
  <si>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</si>
  <si>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</si>
  <si>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</si>
  <si>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</si>
  <si>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</si>
  <si>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</si>
  <si>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</si>
  <si>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</si>
  <si>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</si>
  <si>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</si>
  <si>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</si>
  <si>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</si>
  <si>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</si>
  <si>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</si>
  <si>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</si>
  <si>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</si>
  <si>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</si>
  <si>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</si>
  <si>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</si>
  <si>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</si>
  <si>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</si>
  <si>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</si>
  <si>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</si>
  <si>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</si>
  <si>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</si>
  <si>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</si>
  <si>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</si>
  <si>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</si>
  <si>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</si>
  <si>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</si>
  <si>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</si>
  <si>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</si>
  <si>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</si>
  <si>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</si>
  <si>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</si>
  <si>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</si>
  <si>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</si>
  <si>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</si>
  <si>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</si>
  <si>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</si>
  <si>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</si>
  <si>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</si>
  <si>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</si>
  <si>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</si>
  <si>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</si>
  <si>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</si>
  <si>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</si>
  <si>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</si>
  <si>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</si>
  <si>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</si>
  <si>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</si>
  <si>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</si>
  <si>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</si>
  <si>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</si>
  <si>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</si>
  <si>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</si>
  <si>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</si>
  <si>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</si>
  <si>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</si>
  <si>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</si>
  <si>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</si>
  <si>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</si>
  <si>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</si>
  <si>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</si>
  <si>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</si>
  <si>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</si>
  <si>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</si>
  <si>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</si>
  <si>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</si>
  <si>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</si>
  <si>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</si>
  <si>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</si>
  <si>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</si>
  <si>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</si>
  <si>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</si>
  <si>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</si>
  <si>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</si>
  <si>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</si>
  <si>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</si>
  <si>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</si>
  <si>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</si>
  <si>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</si>
  <si>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</si>
  <si>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</si>
  <si>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</si>
  <si>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</si>
  <si>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</si>
  <si>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</si>
  <si>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</si>
  <si>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</si>
  <si>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</si>
  <si>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</si>
  <si>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</si>
  <si>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</si>
  <si>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</si>
  <si>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</si>
  <si>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</si>
  <si>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</si>
  <si>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</si>
  <si>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</si>
  <si>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</si>
  <si>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</si>
  <si>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</si>
  <si>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</si>
  <si>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</si>
  <si>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</si>
  <si>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</si>
  <si>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</si>
  <si>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</si>
  <si>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</si>
  <si>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</si>
  <si>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</si>
  <si>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</si>
  <si>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</si>
  <si>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</si>
  <si>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</si>
  <si>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</si>
  <si>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</si>
  <si>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</si>
  <si>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</si>
  <si>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</si>
  <si>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</si>
  <si>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</si>
  <si>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</si>
  <si>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</si>
  <si>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</si>
  <si>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</si>
  <si>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</si>
  <si>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</si>
  <si>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</si>
  <si>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</si>
  <si>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</si>
  <si>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</si>
  <si>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</si>
  <si>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</si>
  <si>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</si>
  <si>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</si>
  <si>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</si>
  <si>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</si>
  <si>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</si>
  <si>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</si>
  <si>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</si>
  <si>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</si>
  <si>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</si>
  <si>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</si>
  <si>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</si>
  <si>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</si>
  <si>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</si>
  <si>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</si>
  <si>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</si>
  <si>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</si>
  <si>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</si>
  <si>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</si>
  <si>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</si>
  <si>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</si>
  <si>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</si>
  <si>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</si>
  <si>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</si>
  <si>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</si>
  <si>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</si>
  <si>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</si>
  <si>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</si>
  <si>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</si>
  <si>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</si>
  <si>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</si>
  <si>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</si>
  <si>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</si>
  <si>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</si>
  <si>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</si>
  <si>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</si>
  <si>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</si>
  <si>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</si>
  <si>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</si>
  <si>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</si>
  <si>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</si>
  <si>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</si>
  <si>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</si>
  <si>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</si>
  <si>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</si>
  <si>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</si>
  <si>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</si>
  <si>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</si>
  <si>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</si>
  <si>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</si>
  <si>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</si>
  <si>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</si>
  <si>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</si>
  <si>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</si>
  <si>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</si>
  <si>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</si>
  <si>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</si>
  <si>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</si>
  <si>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</si>
  <si>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</si>
  <si>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</si>
  <si>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</si>
  <si>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</si>
  <si>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</si>
  <si>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</si>
  <si>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</si>
  <si>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</si>
  <si>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</si>
  <si>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</si>
  <si>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</si>
  <si>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</si>
  <si>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</si>
  <si>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</si>
  <si>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</si>
  <si>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</si>
  <si>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</si>
  <si>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</si>
  <si>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</si>
  <si>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</si>
  <si>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</si>
  <si>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</si>
  <si>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</si>
  <si>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</si>
  <si>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</si>
  <si>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</si>
  <si>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</si>
  <si>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</si>
  <si>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</si>
  <si>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</si>
  <si>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</si>
  <si>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</si>
  <si>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</si>
  <si>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</si>
  <si>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</si>
  <si>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</si>
  <si>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</si>
  <si>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</si>
  <si>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</si>
  <si>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</si>
  <si>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</si>
  <si>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</si>
  <si>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</si>
  <si>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</si>
  <si>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</si>
  <si>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</si>
  <si>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</si>
  <si>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</si>
  <si>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</si>
  <si>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</si>
  <si>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</si>
  <si>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</si>
  <si>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</si>
  <si>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</si>
  <si>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</si>
  <si>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</si>
  <si>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</si>
  <si>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</si>
  <si>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</si>
  <si>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</si>
  <si>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</si>
  <si>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</si>
  <si>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</si>
  <si>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</si>
  <si>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</si>
  <si>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</si>
  <si>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</si>
  <si>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</si>
  <si>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</si>
  <si>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</si>
  <si>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</si>
  <si>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</si>
  <si>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</si>
  <si>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</si>
  <si>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</si>
  <si>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</si>
  <si>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</si>
  <si>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</si>
  <si>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</si>
  <si>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</si>
  <si>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</si>
  <si>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</si>
  <si>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</si>
  <si>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</si>
  <si>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</si>
  <si>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</si>
  <si>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</si>
  <si>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</si>
  <si>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</si>
  <si>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</si>
  <si>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</si>
  <si>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</si>
  <si>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</si>
  <si>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</si>
  <si>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</si>
  <si>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</si>
  <si>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</si>
  <si>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</si>
  <si>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</si>
  <si>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</si>
  <si>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</si>
  <si>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</si>
  <si>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</si>
  <si>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</si>
  <si>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</si>
  <si>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</si>
  <si>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</si>
  <si>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</si>
  <si>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</si>
  <si>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</si>
  <si>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</si>
  <si>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</si>
  <si>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</si>
  <si>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</si>
  <si>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</si>
  <si>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</si>
  <si>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</si>
  <si>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</si>
  <si>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</si>
  <si>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</si>
  <si>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</si>
  <si>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</si>
  <si>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</si>
  <si>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</si>
  <si>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</si>
  <si>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</si>
  <si>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</si>
  <si>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</si>
  <si>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</si>
  <si>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</si>
  <si>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</si>
  <si>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</si>
  <si>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</si>
  <si>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</si>
  <si>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</si>
  <si>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</si>
  <si>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</si>
  <si>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</si>
  <si>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</si>
  <si>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</si>
  <si>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</si>
  <si>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</si>
  <si>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</si>
  <si>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</si>
  <si>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</si>
  <si>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</si>
  <si>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</si>
  <si>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</si>
  <si>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</si>
  <si>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</si>
  <si>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</si>
  <si>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</si>
  <si>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</si>
  <si>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</si>
  <si>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</si>
  <si>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</si>
  <si>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</si>
  <si>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</si>
  <si>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</si>
  <si>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</si>
  <si>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</si>
  <si>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</si>
  <si>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</si>
  <si>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</si>
  <si>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</si>
  <si>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</si>
  <si>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</si>
  <si>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</si>
  <si>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</si>
  <si>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</si>
  <si>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</si>
  <si>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</si>
  <si>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</si>
  <si>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</si>
  <si>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</si>
  <si>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</si>
  <si>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</si>
  <si>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</si>
  <si>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</si>
  <si>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</si>
  <si>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</si>
  <si>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</si>
  <si>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</si>
  <si>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</si>
  <si>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</si>
  <si>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</si>
  <si>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</si>
  <si>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</si>
  <si>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</si>
  <si>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</si>
  <si>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</si>
  <si>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</si>
  <si>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</si>
  <si>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</si>
  <si>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</si>
  <si>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</si>
  <si>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</si>
  <si>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</si>
  <si>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</si>
  <si>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</si>
  <si>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</si>
  <si>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</si>
  <si>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</si>
  <si>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</si>
  <si>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</si>
  <si>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</si>
  <si>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</si>
  <si>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</si>
  <si>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</si>
  <si>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</si>
  <si>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</si>
  <si>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</si>
  <si>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</si>
  <si>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</si>
  <si>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</si>
  <si>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</si>
  <si>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</si>
  <si>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</si>
  <si>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</si>
  <si>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</si>
  <si>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</si>
  <si>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</si>
  <si>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</si>
  <si>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</si>
  <si>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</si>
  <si>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</si>
  <si>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</si>
  <si>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</si>
  <si>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</si>
  <si>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</si>
  <si>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</si>
  <si>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</si>
  <si>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</si>
  <si>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</si>
  <si>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</si>
  <si>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</si>
  <si>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</si>
  <si>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</si>
  <si>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</si>
  <si>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</si>
  <si>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</si>
  <si>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</si>
  <si>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</si>
  <si>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</si>
  <si>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</si>
  <si>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</si>
  <si>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</si>
  <si>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</si>
  <si>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</si>
  <si>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</si>
  <si>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</si>
  <si>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</si>
  <si>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</si>
  <si>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</si>
  <si>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</si>
  <si>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</si>
  <si>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</si>
  <si>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</si>
  <si>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</si>
  <si>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</si>
  <si>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</si>
  <si>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</si>
  <si>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</si>
  <si>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</si>
  <si>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</si>
  <si>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</si>
  <si>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</si>
  <si>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</si>
  <si>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</si>
  <si>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</si>
  <si>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</si>
  <si>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</si>
  <si>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</si>
  <si>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</si>
  <si>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</si>
  <si>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</si>
  <si>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</si>
  <si>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</si>
  <si>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</si>
  <si>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</si>
  <si>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</si>
  <si>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</si>
  <si>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</si>
  <si>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</si>
  <si>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</si>
  <si>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</si>
  <si>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</si>
  <si>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</si>
  <si>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</si>
  <si>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</si>
  <si>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</si>
  <si>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</si>
  <si>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</si>
  <si>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</si>
  <si>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</si>
  <si>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</si>
  <si>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</si>
  <si>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</si>
  <si>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</si>
  <si>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</si>
  <si>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</si>
  <si>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</si>
  <si>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</si>
  <si>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</si>
  <si>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</si>
  <si>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</si>
  <si>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</si>
  <si>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</si>
  <si>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</si>
  <si>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</si>
  <si>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</si>
  <si>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</si>
  <si>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</si>
  <si>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</si>
  <si>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</si>
  <si>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</si>
  <si>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</si>
  <si>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</si>
  <si>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</si>
  <si>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</si>
  <si>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</si>
  <si>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</si>
  <si>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</si>
  <si>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</si>
  <si>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</si>
  <si>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</si>
  <si>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</si>
  <si>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</si>
  <si>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</si>
  <si>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</si>
  <si>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</si>
  <si>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</si>
  <si>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</si>
  <si>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</si>
  <si>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</si>
  <si>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</si>
  <si>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</si>
  <si>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</si>
  <si>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</si>
  <si>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</si>
  <si>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</si>
  <si>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</si>
  <si>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</si>
  <si>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</si>
  <si>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</si>
  <si>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</si>
  <si>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</si>
  <si>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</si>
  <si>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</si>
  <si>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</si>
  <si>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</si>
  <si>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</si>
  <si>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</si>
  <si>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</si>
  <si>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</si>
  <si>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</si>
  <si>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</si>
  <si>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</si>
  <si>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</si>
  <si>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</si>
  <si>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</si>
  <si>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</si>
  <si>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</si>
  <si>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</si>
  <si>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</si>
  <si>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</si>
  <si>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</si>
  <si>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</si>
  <si>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</si>
  <si>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</si>
  <si>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</si>
  <si>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</si>
  <si>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</si>
  <si>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</si>
  <si>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</si>
  <si>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</si>
  <si>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</si>
  <si>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</si>
  <si>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</si>
  <si>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</si>
  <si>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</si>
  <si>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</si>
  <si>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</si>
  <si>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</si>
  <si>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</si>
  <si>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</si>
  <si>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</si>
  <si>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</si>
  <si>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</si>
  <si>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</si>
  <si>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</si>
  <si>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</si>
  <si>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</si>
  <si>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</si>
  <si>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</si>
  <si>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</si>
  <si>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</si>
  <si>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</si>
  <si>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</si>
  <si>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</si>
  <si>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</si>
  <si>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</si>
  <si>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</si>
  <si>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</si>
  <si>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</si>
  <si>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</si>
  <si>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</si>
  <si>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</si>
  <si>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</si>
  <si>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</si>
  <si>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</si>
  <si>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</si>
  <si>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</si>
  <si>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</si>
  <si>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</si>
  <si>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</si>
  <si>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</si>
  <si>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</si>
  <si>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</si>
  <si>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</si>
  <si>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</si>
  <si>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</si>
  <si>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</si>
  <si>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</si>
  <si>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</si>
  <si>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</si>
  <si>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</si>
  <si>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</si>
  <si>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</si>
  <si>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</si>
  <si>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</si>
  <si>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</si>
  <si>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</si>
  <si>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</si>
  <si>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</si>
  <si>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</si>
  <si>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</si>
  <si>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</si>
  <si>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</si>
  <si>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</si>
  <si>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</si>
  <si>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</si>
  <si>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</si>
  <si>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</si>
  <si>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</si>
  <si>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</si>
  <si>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</si>
  <si>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</si>
  <si>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</si>
  <si>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</si>
  <si>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</si>
  <si>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</si>
  <si>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</si>
  <si>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</si>
  <si>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</si>
  <si>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</si>
  <si>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</si>
  <si>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</si>
  <si>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</si>
  <si>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</si>
  <si>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</si>
  <si>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</si>
  <si>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</si>
  <si>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</si>
  <si>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</si>
  <si>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</si>
  <si>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</si>
  <si>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</si>
  <si>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</si>
  <si>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</si>
  <si>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</si>
  <si>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</si>
  <si>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</si>
  <si>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</si>
  <si>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</si>
  <si>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</si>
  <si>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</si>
  <si>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</si>
  <si>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</si>
  <si>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</si>
  <si>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</si>
  <si>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</si>
  <si>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</si>
  <si>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</si>
  <si>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</si>
  <si>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</si>
  <si>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</si>
  <si>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</si>
  <si>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</si>
  <si>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</si>
  <si>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</si>
  <si>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</si>
  <si>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</si>
  <si>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</si>
  <si>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</si>
  <si>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</si>
  <si>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</si>
  <si>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</si>
  <si>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</si>
  <si>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</si>
  <si>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</si>
  <si>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</si>
  <si>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</si>
  <si>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</si>
  <si>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</si>
  <si>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</si>
  <si>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</si>
  <si>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</si>
  <si>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</si>
  <si>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</si>
  <si>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</si>
  <si>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</si>
  <si>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</si>
  <si>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</si>
  <si>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</si>
  <si>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</si>
  <si>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</si>
  <si>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</si>
  <si>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</si>
  <si>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</si>
  <si>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</si>
  <si>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</si>
  <si>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</si>
  <si>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</si>
  <si>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</si>
  <si>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</si>
  <si>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</si>
  <si>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</si>
  <si>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</si>
  <si>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</si>
  <si>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</si>
  <si>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</si>
  <si>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</si>
  <si>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</si>
  <si>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</si>
  <si>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</si>
  <si>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</si>
  <si>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</si>
  <si>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</si>
  <si>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</si>
  <si>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</si>
  <si>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</si>
  <si>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</si>
  <si>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</si>
  <si>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</si>
  <si>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</si>
  <si>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</si>
  <si>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</si>
  <si>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</si>
  <si>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</si>
  <si>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</si>
  <si>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</si>
  <si>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</si>
  <si>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</si>
  <si>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</si>
  <si>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</si>
  <si>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</si>
  <si>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</si>
  <si>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</si>
  <si>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</si>
  <si>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</si>
  <si>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</si>
  <si>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</si>
  <si>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</si>
  <si>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</si>
  <si>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</si>
  <si>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</si>
  <si>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</si>
  <si>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</si>
  <si>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</si>
  <si>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</si>
  <si>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</si>
  <si>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</si>
  <si>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</si>
  <si>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</si>
  <si>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</si>
  <si>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</si>
  <si>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</si>
  <si>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</si>
  <si>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</si>
  <si>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</si>
  <si>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</si>
  <si>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</si>
  <si>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</si>
  <si>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</si>
  <si>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</si>
  <si>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</si>
  <si>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</si>
  <si>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</si>
  <si>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</si>
  <si>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</si>
  <si>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</si>
  <si>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</si>
  <si>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</si>
  <si>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</si>
  <si>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</si>
  <si>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</si>
  <si>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</si>
  <si>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</si>
  <si>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</si>
  <si>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</si>
  <si>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</si>
  <si>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</si>
  <si>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</si>
  <si>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</si>
  <si>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</si>
  <si>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</si>
  <si>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</si>
  <si>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</si>
  <si>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</si>
  <si>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</si>
  <si>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</si>
  <si>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</si>
  <si>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</si>
  <si>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</si>
  <si>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</si>
  <si>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</si>
  <si>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</si>
  <si>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</si>
  <si>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</si>
  <si>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</si>
  <si>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</si>
  <si>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</si>
  <si>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</si>
  <si>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</si>
  <si>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</si>
  <si>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</si>
  <si>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</si>
  <si>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</si>
  <si>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</si>
  <si>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</si>
  <si>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</si>
  <si>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</si>
  <si>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</si>
  <si>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</si>
  <si>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</si>
  <si>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</si>
  <si>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</si>
  <si>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</si>
  <si>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</si>
  <si>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</si>
  <si>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</si>
  <si>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</si>
  <si>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</si>
  <si>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</si>
  <si>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</si>
  <si>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</si>
  <si>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</si>
  <si>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</si>
  <si>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</si>
  <si>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</si>
  <si>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</si>
  <si>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</si>
  <si>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</si>
  <si>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</si>
  <si>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</si>
  <si>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</si>
  <si>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</si>
  <si>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</si>
  <si>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</si>
  <si>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</si>
  <si>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</si>
  <si>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</si>
  <si>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</si>
  <si>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</si>
  <si>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</si>
  <si>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</si>
  <si>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</si>
  <si>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</si>
  <si>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</si>
  <si>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</si>
  <si>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</si>
  <si>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</si>
  <si>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</si>
  <si>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</si>
  <si>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</si>
  <si>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</si>
  <si>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</si>
  <si>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</si>
  <si>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</si>
  <si>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</si>
  <si>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</si>
  <si>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</si>
  <si>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</si>
  <si>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</si>
  <si>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</si>
  <si>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</si>
  <si>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</si>
  <si>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</si>
  <si>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</si>
  <si>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</si>
  <si>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</si>
  <si>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</si>
  <si>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</si>
  <si>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</si>
  <si>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</si>
  <si>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</si>
  <si>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</si>
  <si>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</si>
  <si>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</si>
  <si>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</si>
  <si>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</si>
  <si>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</si>
  <si>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</si>
  <si>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</si>
  <si>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</si>
  <si>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</si>
  <si>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</si>
  <si>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</si>
  <si>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</si>
  <si>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</si>
  <si>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</si>
  <si>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</si>
  <si>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</si>
  <si>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</si>
  <si>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</si>
  <si>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</si>
  <si>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</si>
  <si>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</si>
  <si>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</si>
  <si>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</si>
  <si>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</si>
  <si>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</si>
  <si>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</si>
  <si>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</si>
  <si>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</si>
  <si>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</si>
  <si>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</si>
  <si>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</si>
  <si>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</si>
  <si>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</si>
  <si>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</si>
  <si>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</si>
  <si>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</si>
  <si>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</si>
  <si>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</si>
  <si>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</si>
  <si>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</si>
  <si>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</si>
  <si>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</si>
  <si>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</si>
  <si>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</si>
  <si>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</si>
  <si>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</si>
  <si>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</si>
  <si>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</si>
  <si>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</si>
  <si>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</si>
  <si>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</si>
  <si>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</si>
  <si>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</si>
  <si>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</si>
  <si>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</si>
  <si>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</si>
  <si>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</si>
  <si>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</si>
  <si>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</si>
  <si>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</si>
  <si>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</si>
  <si>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</si>
  <si>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</si>
  <si>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</si>
  <si>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</si>
  <si>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</si>
  <si>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</si>
  <si>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</si>
  <si>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</si>
  <si>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</si>
  <si>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</si>
  <si>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</si>
  <si>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</si>
  <si>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</si>
  <si>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</si>
  <si>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</si>
  <si>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</si>
  <si>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</si>
  <si>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</si>
  <si>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</si>
  <si>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</si>
  <si>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</si>
  <si>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</si>
  <si>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</si>
  <si>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</si>
  <si>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</si>
  <si>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</si>
  <si>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</si>
  <si>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</si>
  <si>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</si>
  <si>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</si>
  <si>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</si>
  <si>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</si>
  <si>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</si>
  <si>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</si>
  <si>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</si>
  <si>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</si>
  <si>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</si>
  <si>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</si>
  <si>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</si>
  <si>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</si>
  <si>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</si>
  <si>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</si>
  <si>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</si>
  <si>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</si>
  <si>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</si>
  <si>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</si>
  <si>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</si>
  <si>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</si>
  <si>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</si>
  <si>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</si>
  <si>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</si>
  <si>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</si>
  <si>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</si>
  <si>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</si>
  <si>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</si>
  <si>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</si>
  <si>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</si>
  <si>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</si>
  <si>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</si>
  <si>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</si>
  <si>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</si>
  <si>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</si>
  <si>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</si>
  <si>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</si>
  <si>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</si>
  <si>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</si>
  <si>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</si>
  <si>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</si>
  <si>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</si>
  <si>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</si>
  <si>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</si>
  <si>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</si>
  <si>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</si>
  <si>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</si>
  <si>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</si>
  <si>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</si>
  <si>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</si>
  <si>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</si>
  <si>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</si>
  <si>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</si>
  <si>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</si>
  <si>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</si>
  <si>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</si>
  <si>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</si>
  <si>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</si>
  <si>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</si>
  <si>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</si>
  <si>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</si>
  <si>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</si>
  <si>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</si>
  <si>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</si>
  <si>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</si>
  <si>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</si>
  <si>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</si>
  <si>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</si>
  <si>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</si>
  <si>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</si>
  <si>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</si>
  <si>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</si>
  <si>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</si>
  <si>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</si>
  <si>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</si>
  <si>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</si>
  <si>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</si>
  <si>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</si>
  <si>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</si>
  <si>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</si>
  <si>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</si>
  <si>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</si>
  <si>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</si>
  <si>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</si>
  <si>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</si>
  <si>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</si>
  <si>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</si>
  <si>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</si>
  <si>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</si>
  <si>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</si>
  <si>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</si>
  <si>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</si>
  <si>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</si>
  <si>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</si>
  <si>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</si>
  <si>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</si>
  <si>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</si>
  <si>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</si>
  <si>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</si>
  <si>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</si>
  <si>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</si>
  <si>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</si>
  <si>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</si>
  <si>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</si>
  <si>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</si>
  <si>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</si>
  <si>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</si>
  <si>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</si>
  <si>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</si>
  <si>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</si>
  <si>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</si>
  <si>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</si>
  <si>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</si>
  <si>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</si>
  <si>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</si>
  <si>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</si>
  <si>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</si>
  <si>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</si>
  <si>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</si>
  <si>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</si>
  <si>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</si>
  <si>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</si>
  <si>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</si>
  <si>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</si>
  <si>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</si>
  <si>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</si>
  <si>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</si>
  <si>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</si>
  <si>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</si>
  <si>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</si>
  <si>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</si>
  <si>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</si>
  <si>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</si>
  <si>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</si>
  <si>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</si>
  <si>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</si>
  <si>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</si>
  <si>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</si>
  <si>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</si>
  <si>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</si>
  <si>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</si>
  <si>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</si>
  <si>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</si>
  <si>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</si>
  <si>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</si>
  <si>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</si>
  <si>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</si>
  <si>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</si>
  <si>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</si>
  <si>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</si>
  <si>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</si>
  <si>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</si>
  <si>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</si>
  <si>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</si>
  <si>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</si>
  <si>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</si>
  <si>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</si>
  <si>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</si>
  <si>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</si>
  <si>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</si>
  <si>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</si>
  <si>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</si>
  <si>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</si>
  <si>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</si>
  <si>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</si>
  <si>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</si>
  <si>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</si>
  <si>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</si>
  <si>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</si>
  <si>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</si>
  <si>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</si>
  <si>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</si>
  <si>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</si>
  <si>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</si>
  <si>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</si>
  <si>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</si>
  <si>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</si>
  <si>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</si>
  <si>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</si>
  <si>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</si>
  <si>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</si>
  <si>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</si>
  <si>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</si>
  <si>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</si>
  <si>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</si>
  <si>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</si>
  <si>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</si>
  <si>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</si>
  <si>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</si>
  <si>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</si>
  <si>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</si>
  <si>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</si>
  <si>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</si>
  <si>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</si>
  <si>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</si>
  <si>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</si>
  <si>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</si>
  <si>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</si>
  <si>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</si>
  <si>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</si>
  <si>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</si>
  <si>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</si>
  <si>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</si>
  <si>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</si>
  <si>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</si>
  <si>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</si>
  <si>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</si>
  <si>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</si>
  <si>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</si>
  <si>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</si>
  <si>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</si>
  <si>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</si>
  <si>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</si>
  <si>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</si>
  <si>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</si>
  <si>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</si>
  <si>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</si>
  <si>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</si>
  <si>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</si>
  <si>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</si>
  <si>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</si>
  <si>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</si>
  <si>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</si>
  <si>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</si>
  <si>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</si>
  <si>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</si>
  <si>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</si>
  <si>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</si>
  <si>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</si>
  <si>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</si>
  <si>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</si>
  <si>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</si>
  <si>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</si>
  <si>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</si>
  <si>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</si>
  <si>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</si>
  <si>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</si>
  <si>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</si>
  <si>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</si>
  <si>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</si>
  <si>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</si>
  <si>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</si>
  <si>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</si>
  <si>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</si>
  <si>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</si>
  <si>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</si>
  <si>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</si>
  <si>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</si>
  <si>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</si>
  <si>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</si>
  <si>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</si>
  <si>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</si>
  <si>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</si>
  <si>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</si>
  <si>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</si>
  <si>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</si>
  <si>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</si>
  <si>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</si>
  <si>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</si>
  <si>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</si>
  <si>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</si>
  <si>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</si>
  <si>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</si>
  <si>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</si>
  <si>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</si>
  <si>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</si>
  <si>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</si>
  <si>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</si>
  <si>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</si>
  <si>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</si>
  <si>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</si>
  <si>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</si>
  <si>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</si>
  <si>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</si>
  <si>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</si>
  <si>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</si>
  <si>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</si>
  <si>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</si>
  <si>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</si>
  <si>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</si>
  <si>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</si>
  <si>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</si>
  <si>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</si>
  <si>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</si>
  <si>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</si>
  <si>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</si>
  <si>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</si>
  <si>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</si>
  <si>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</si>
  <si>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</si>
  <si>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</si>
  <si>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</si>
  <si>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</si>
  <si>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</si>
  <si>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</si>
  <si>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</si>
  <si>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</si>
  <si>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</si>
  <si>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</si>
  <si>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</si>
  <si>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</si>
  <si>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</si>
  <si>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</si>
  <si>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</si>
  <si>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</si>
  <si>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</si>
  <si>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</si>
  <si>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</si>
  <si>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</si>
  <si>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</si>
  <si>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</si>
  <si>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</si>
  <si>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</si>
  <si>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</si>
  <si>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</si>
  <si>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</si>
  <si>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</si>
  <si>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</si>
  <si>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</si>
  <si>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</si>
  <si>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</si>
  <si>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</si>
  <si>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</si>
  <si>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</si>
  <si>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</si>
  <si>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</si>
  <si>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</si>
  <si>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</si>
  <si>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</si>
  <si>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</si>
  <si>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</si>
  <si>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</si>
  <si>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</si>
  <si>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</si>
  <si>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</si>
  <si>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</si>
  <si>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</si>
  <si>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</si>
  <si>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</si>
  <si>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</si>
  <si>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</si>
  <si>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</si>
  <si>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</si>
  <si>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</si>
  <si>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</si>
  <si>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</si>
  <si>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</si>
  <si>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</si>
  <si>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</si>
  <si>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</si>
  <si>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</si>
  <si>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</si>
  <si>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</si>
  <si>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</si>
  <si>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</si>
  <si>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</si>
  <si>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</si>
  <si>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</si>
  <si>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</si>
  <si>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</si>
  <si>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</si>
  <si>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</si>
  <si>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</si>
  <si>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</si>
  <si>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</si>
  <si>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</si>
  <si>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</si>
  <si>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</si>
  <si>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</si>
  <si>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</si>
  <si>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</si>
  <si>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</si>
  <si>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</si>
  <si>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</si>
  <si>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</si>
  <si>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</si>
  <si>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</si>
  <si>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</si>
  <si>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</si>
  <si>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</si>
  <si>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</si>
  <si>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</si>
  <si>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</si>
  <si>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</si>
  <si>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</si>
  <si>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</si>
  <si>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</si>
  <si>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</si>
  <si>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</si>
  <si>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</si>
  <si>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</si>
  <si>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</si>
  <si>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</si>
  <si>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</si>
  <si>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</si>
  <si>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</si>
  <si>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</si>
  <si>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</si>
  <si>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</si>
  <si>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</si>
  <si>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</si>
  <si>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</si>
  <si>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</si>
  <si>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</si>
  <si>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</si>
  <si>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</si>
  <si>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</si>
  <si>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</si>
  <si>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</si>
  <si>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</si>
  <si>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</si>
  <si>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</si>
  <si>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</si>
  <si>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</si>
  <si>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</si>
  <si>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</si>
  <si>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</si>
  <si>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</si>
  <si>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</si>
  <si>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</si>
  <si>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</si>
  <si>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</si>
  <si>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</si>
  <si>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</si>
  <si>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</si>
  <si>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</si>
  <si>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</si>
  <si>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</si>
  <si>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</si>
  <si>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</si>
  <si>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</si>
  <si>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</si>
  <si>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</si>
  <si>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</si>
  <si>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</si>
  <si>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</si>
  <si>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</si>
  <si>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</si>
  <si>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</si>
  <si>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</si>
  <si>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</si>
  <si>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</si>
  <si>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</si>
  <si>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</si>
  <si>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</si>
  <si>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</si>
  <si>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</si>
  <si>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</si>
  <si>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</si>
  <si>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</si>
  <si>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</si>
  <si>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</si>
  <si>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</si>
  <si>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</si>
  <si>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</si>
  <si>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</si>
  <si>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</si>
  <si>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</si>
  <si>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</si>
  <si>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</si>
  <si>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</si>
  <si>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</si>
  <si>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</si>
  <si>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</si>
  <si>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</si>
  <si>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</si>
  <si>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</si>
  <si>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</si>
  <si>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</si>
  <si>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</si>
  <si>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</si>
  <si>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</si>
  <si>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</si>
  <si>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</si>
  <si>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</si>
  <si>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</si>
  <si>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</si>
  <si>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</si>
  <si>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</si>
  <si>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</si>
  <si>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</si>
  <si>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</si>
  <si>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</si>
  <si>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</si>
  <si>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</si>
  <si>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</si>
  <si>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</si>
  <si>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</si>
  <si>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</si>
  <si>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</si>
  <si>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</si>
  <si>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</si>
  <si>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</si>
  <si>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</si>
  <si>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</si>
  <si>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</si>
  <si>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</si>
  <si>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</si>
  <si>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</si>
  <si>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</si>
  <si>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</si>
  <si>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</si>
  <si>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</si>
  <si>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</si>
  <si>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</si>
  <si>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</si>
  <si>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</si>
  <si>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</si>
  <si>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</si>
  <si>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</si>
  <si>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</si>
  <si>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</si>
  <si>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</si>
  <si>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</si>
  <si>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</si>
  <si>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</si>
  <si>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</si>
  <si>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</si>
  <si>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</si>
  <si>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</si>
  <si>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</si>
  <si>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</si>
  <si>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</si>
  <si>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</si>
  <si>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</si>
  <si>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</si>
  <si>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</si>
  <si>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</si>
  <si>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</si>
  <si>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</si>
  <si>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</si>
  <si>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</si>
  <si>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</si>
  <si>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</si>
  <si>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</si>
  <si>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</si>
  <si>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</si>
  <si>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</si>
  <si>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</si>
  <si>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</si>
  <si>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</si>
  <si>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</si>
  <si>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</si>
  <si>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</si>
  <si>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</si>
  <si>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</si>
  <si>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</si>
  <si>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</si>
  <si>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</si>
  <si>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</si>
  <si>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</si>
  <si>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</si>
  <si>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</si>
  <si>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</si>
  <si>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</si>
  <si>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</si>
  <si>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</si>
  <si>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</si>
  <si>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</si>
  <si>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</si>
  <si>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</si>
  <si>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</si>
  <si>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</si>
  <si>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</si>
  <si>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</si>
  <si>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</si>
  <si>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</si>
  <si>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</si>
  <si>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</si>
  <si>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</si>
  <si>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</si>
  <si>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</si>
  <si>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</si>
  <si>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</si>
  <si>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</si>
  <si>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</si>
  <si>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</si>
  <si>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</si>
  <si>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</si>
  <si>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</si>
  <si>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</si>
  <si>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</si>
  <si>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</si>
  <si>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</si>
  <si>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</si>
  <si>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</si>
  <si>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</si>
  <si>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</si>
  <si>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</si>
  <si>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</si>
  <si>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</si>
  <si>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</si>
  <si>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</si>
  <si>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</si>
  <si>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</si>
  <si>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</si>
  <si>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</si>
  <si>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</si>
  <si>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</si>
  <si>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</si>
  <si>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</si>
  <si>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</si>
  <si>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</si>
  <si>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</si>
  <si>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</si>
  <si>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</si>
  <si>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</si>
  <si>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</si>
  <si>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</si>
  <si>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</si>
  <si>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</si>
  <si>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</si>
  <si>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</si>
  <si>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</si>
  <si>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</si>
  <si>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</si>
  <si>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</si>
  <si>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</si>
  <si>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</si>
  <si>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</si>
  <si>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</si>
  <si>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</si>
  <si>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</si>
  <si>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</si>
  <si>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</si>
  <si>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</si>
  <si>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</si>
  <si>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</si>
  <si>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</si>
  <si>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</si>
  <si>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</si>
  <si>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</si>
  <si>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</si>
  <si>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</si>
  <si>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</si>
  <si>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</si>
  <si>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</si>
  <si>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</si>
  <si>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</si>
  <si>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</si>
  <si>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</si>
  <si>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</si>
  <si>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</si>
  <si>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</si>
  <si>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</si>
  <si>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</si>
  <si>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</si>
  <si>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</si>
  <si>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</si>
  <si>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</si>
  <si>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</si>
  <si>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</si>
  <si>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</si>
  <si>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</si>
  <si>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</si>
  <si>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</si>
  <si>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</si>
  <si>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</si>
  <si>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</si>
  <si>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</si>
  <si>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</si>
  <si>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</si>
  <si>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</si>
  <si>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</si>
  <si>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</si>
  <si>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</si>
  <si>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</si>
  <si>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</si>
  <si>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</si>
  <si>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</si>
  <si>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</si>
  <si>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</si>
  <si>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</si>
  <si>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</si>
  <si>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</si>
  <si>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</si>
  <si>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</si>
  <si>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</si>
  <si>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</si>
  <si>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</si>
  <si>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</si>
  <si>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</si>
  <si>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</si>
  <si>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</si>
  <si>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</si>
  <si>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</si>
  <si>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</si>
  <si>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</si>
  <si>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</si>
  <si>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</si>
  <si>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</si>
  <si>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</si>
  <si>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</si>
  <si>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</si>
  <si>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</si>
  <si>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</si>
  <si>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</si>
  <si>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</si>
  <si>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</si>
  <si>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</si>
  <si>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</si>
  <si>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</si>
  <si>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</si>
  <si>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</si>
  <si>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</si>
  <si>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</si>
  <si>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</si>
  <si>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</si>
  <si>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</si>
  <si>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</si>
  <si>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</si>
  <si>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</si>
  <si>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</si>
  <si>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</si>
  <si>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</si>
  <si>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</si>
  <si>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</si>
  <si>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</si>
  <si>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</si>
  <si>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</si>
  <si>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</si>
  <si>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</si>
  <si>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</si>
  <si>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</si>
  <si>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</si>
  <si>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</si>
  <si>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</si>
  <si>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</si>
  <si>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</si>
  <si>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</si>
  <si>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</si>
  <si>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</si>
  <si>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</si>
  <si>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</si>
  <si>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</si>
  <si>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</si>
  <si>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</si>
  <si>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</si>
  <si>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</si>
  <si>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</si>
  <si>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</si>
  <si>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</si>
  <si>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</si>
  <si>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</si>
  <si>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</si>
  <si>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</si>
  <si>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</si>
  <si>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</si>
  <si>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</si>
  <si>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</si>
  <si>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</si>
  <si>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</si>
  <si>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</si>
  <si>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</si>
  <si>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</si>
  <si>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</si>
  <si>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</si>
  <si>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</si>
  <si>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</si>
  <si>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</si>
  <si>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</si>
  <si>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</si>
  <si>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</si>
  <si>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</si>
  <si>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</si>
  <si>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</si>
  <si>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</si>
  <si>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</si>
  <si>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</si>
  <si>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</si>
  <si>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</si>
  <si>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</si>
  <si>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</si>
  <si>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</si>
  <si>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</si>
  <si>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</si>
  <si>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</si>
  <si>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</si>
  <si>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</si>
  <si>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</si>
  <si>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</si>
  <si>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</si>
  <si>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</si>
  <si>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</si>
  <si>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</si>
  <si>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</si>
  <si>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</si>
  <si>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</si>
  <si>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</si>
  <si>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</si>
  <si>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</si>
  <si>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</si>
  <si>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</si>
  <si>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</si>
  <si>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</si>
  <si>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</si>
  <si>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</si>
  <si>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</si>
  <si>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</si>
  <si>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</si>
  <si>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</si>
  <si>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</si>
  <si>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</si>
  <si>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</si>
  <si>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</si>
  <si>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</si>
  <si>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</si>
  <si>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</si>
  <si>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</si>
  <si>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</si>
  <si>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</si>
  <si>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</si>
  <si>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</si>
  <si>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</si>
  <si>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</si>
  <si>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</si>
  <si>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</si>
  <si>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</si>
  <si>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</si>
  <si>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</si>
  <si>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</si>
  <si>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</si>
  <si>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</si>
  <si>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</si>
  <si>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</si>
  <si>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</si>
  <si>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</si>
  <si>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</si>
  <si>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</si>
  <si>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</si>
  <si>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</si>
  <si>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</si>
  <si>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</si>
  <si>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</si>
  <si>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</si>
  <si>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</si>
  <si>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</si>
  <si>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</si>
  <si>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</si>
  <si>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</si>
  <si>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</si>
  <si>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</si>
  <si>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</si>
  <si>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</si>
  <si>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</si>
  <si>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</si>
  <si>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</si>
  <si>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</si>
  <si>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</si>
  <si>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</si>
  <si>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</si>
  <si>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</si>
  <si>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</si>
  <si>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</si>
  <si>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</si>
  <si>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</si>
  <si>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</si>
  <si>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</si>
  <si>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</si>
  <si>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</si>
  <si>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</si>
  <si>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</si>
  <si>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</si>
  <si>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</si>
  <si>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</si>
  <si>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</si>
  <si>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</si>
  <si>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</si>
  <si>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</si>
  <si>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</si>
  <si>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</si>
  <si>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</si>
  <si>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</si>
  <si>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</si>
  <si>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</si>
  <si>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</si>
  <si>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</si>
  <si>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</si>
  <si>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</si>
  <si>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</si>
  <si>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</si>
  <si>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</si>
  <si>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</si>
  <si>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</si>
  <si>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</si>
  <si>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</si>
  <si>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</si>
  <si>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</si>
  <si>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</si>
  <si>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</si>
  <si>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</si>
  <si>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</si>
  <si>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</si>
  <si>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</si>
  <si>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</si>
  <si>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</si>
  <si>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</si>
  <si>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</si>
  <si>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</si>
  <si>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</si>
  <si>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</si>
  <si>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</si>
  <si>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</si>
  <si>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</si>
  <si>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</si>
  <si>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</si>
  <si>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</si>
  <si>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</si>
  <si>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</si>
  <si>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</si>
  <si>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</si>
  <si>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</si>
  <si>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</si>
  <si>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</si>
  <si>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</si>
  <si>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</si>
  <si>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</si>
  <si>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</si>
  <si>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</si>
  <si>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</si>
  <si>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</si>
  <si>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</si>
  <si>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</si>
  <si>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</si>
  <si>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</si>
  <si>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</si>
  <si>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</si>
  <si>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</si>
  <si>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</si>
  <si>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</si>
  <si>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</si>
  <si>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</si>
  <si>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</si>
  <si>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</si>
  <si>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</si>
  <si>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</si>
  <si>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</si>
  <si>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</si>
  <si>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</si>
  <si>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</si>
  <si>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</si>
  <si>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</si>
  <si>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</si>
  <si>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</si>
  <si>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</si>
  <si>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</si>
  <si>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</si>
  <si>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</si>
  <si>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</si>
  <si>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</si>
  <si>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</si>
  <si>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</si>
  <si>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</si>
  <si>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</si>
  <si>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</si>
  <si>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</si>
  <si>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</si>
  <si>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</si>
  <si>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</si>
  <si>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</si>
  <si>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</si>
  <si>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</si>
  <si>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</si>
  <si>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</si>
  <si>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</si>
  <si>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</si>
  <si>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</si>
  <si>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</si>
  <si>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</si>
  <si>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</si>
  <si>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</si>
  <si>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</si>
  <si>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</si>
  <si>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</si>
  <si>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</si>
  <si>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</si>
  <si>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</si>
  <si>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</si>
  <si>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</si>
  <si>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</si>
  <si>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</si>
  <si>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</si>
  <si>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</si>
  <si>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</si>
  <si>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</si>
  <si>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</si>
  <si>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</si>
  <si>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</si>
  <si>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</si>
  <si>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</si>
  <si>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</si>
  <si>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</si>
  <si>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</si>
  <si>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</si>
  <si>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</si>
  <si>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</si>
  <si>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</si>
  <si>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</si>
  <si>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</si>
  <si>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</si>
  <si>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</si>
  <si>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</si>
  <si>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</si>
  <si>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</si>
  <si>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</si>
  <si>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</si>
  <si>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</si>
  <si>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</si>
  <si>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</si>
  <si>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</si>
  <si>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</si>
  <si>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</si>
  <si>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</si>
  <si>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</si>
  <si>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</si>
  <si>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</si>
  <si>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</si>
  <si>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</si>
  <si>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</si>
  <si>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</si>
  <si>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</si>
  <si>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</si>
  <si>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</si>
  <si>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</si>
  <si>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</si>
  <si>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</si>
  <si>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</si>
  <si>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</si>
  <si>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</si>
  <si>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</si>
  <si>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</si>
  <si>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</si>
  <si>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</si>
  <si>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</si>
  <si>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</si>
  <si>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</si>
  <si>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</si>
  <si>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</si>
  <si>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</si>
  <si>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</si>
  <si>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</si>
  <si>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</si>
  <si>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</si>
  <si>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</si>
  <si>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</si>
  <si>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</si>
  <si>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</si>
  <si>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</si>
  <si>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</si>
  <si>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</si>
  <si>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</si>
  <si>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</si>
  <si>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</si>
  <si>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</si>
  <si>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</si>
  <si>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</si>
  <si>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</si>
  <si>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</si>
  <si>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</si>
  <si>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</si>
  <si>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</si>
  <si>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</si>
  <si>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</si>
  <si>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</si>
  <si>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</si>
  <si>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</si>
  <si>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</si>
  <si>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</si>
  <si>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</si>
  <si>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</si>
  <si>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</si>
  <si>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</si>
  <si>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</si>
  <si>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</si>
  <si>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</si>
  <si>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</si>
  <si>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</si>
  <si>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</si>
  <si>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</si>
  <si>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</si>
  <si>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</si>
  <si>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</si>
  <si>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</si>
  <si>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</si>
  <si>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</si>
  <si>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</si>
  <si>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</si>
  <si>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</si>
  <si>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</si>
  <si>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</si>
  <si>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</si>
  <si>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</si>
  <si>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</si>
  <si>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</si>
  <si>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</si>
  <si>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</si>
  <si>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</si>
  <si>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</si>
  <si>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</si>
  <si>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</si>
  <si>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</si>
  <si>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</si>
  <si>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</si>
  <si>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</si>
  <si>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</si>
  <si>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</si>
  <si>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</si>
  <si>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</si>
  <si>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</si>
  <si>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</si>
  <si>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</si>
  <si>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</si>
  <si>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</si>
  <si>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</si>
  <si>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</si>
  <si>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</si>
  <si>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</si>
  <si>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</si>
  <si>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</si>
  <si>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</si>
  <si>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</si>
  <si>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</si>
  <si>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</si>
  <si>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</si>
  <si>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</si>
  <si>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</si>
  <si>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</si>
  <si>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</si>
  <si>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</si>
  <si>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</si>
  <si>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</si>
  <si>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</si>
  <si>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</si>
  <si>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</si>
  <si>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</si>
  <si>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</si>
  <si>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</si>
  <si>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</si>
  <si>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</si>
  <si>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</si>
  <si>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</si>
  <si>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</si>
  <si>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</si>
  <si>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</si>
  <si>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</si>
  <si>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</si>
  <si>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</si>
  <si>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</si>
  <si>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</si>
  <si>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</si>
  <si>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</si>
  <si>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</si>
  <si>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</si>
  <si>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</si>
  <si>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</si>
  <si>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</si>
  <si>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</si>
  <si>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</si>
  <si>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</si>
  <si>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</si>
  <si>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</si>
  <si>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</si>
  <si>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</si>
  <si>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</si>
  <si>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</si>
  <si>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</si>
  <si>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</si>
  <si>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</si>
  <si>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</si>
  <si>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</si>
  <si>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</si>
  <si>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</si>
  <si>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</si>
  <si>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</si>
  <si>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</si>
  <si>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</si>
  <si>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</si>
  <si>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</si>
  <si>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</si>
  <si>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</si>
  <si>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</si>
  <si>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</si>
  <si>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</si>
  <si>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</si>
  <si>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</si>
  <si>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</si>
  <si>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</si>
  <si>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</si>
  <si>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</si>
  <si>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</si>
  <si>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</si>
  <si>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</si>
  <si>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</si>
  <si>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</si>
  <si>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</si>
  <si>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</si>
  <si>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</si>
  <si>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</si>
  <si>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</si>
  <si>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</si>
  <si>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</si>
  <si>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</si>
  <si>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</si>
  <si>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</si>
  <si>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</si>
  <si>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</si>
  <si>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</si>
  <si>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</si>
  <si>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</si>
  <si>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</si>
  <si>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</si>
  <si>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</si>
  <si>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</si>
  <si>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</si>
  <si>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</si>
  <si>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</si>
  <si>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</si>
  <si>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</si>
  <si>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</si>
  <si>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</si>
  <si>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</si>
  <si>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</si>
  <si>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</si>
  <si>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</si>
  <si>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</si>
  <si>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</si>
  <si>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</si>
  <si>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</si>
  <si>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</si>
  <si>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</si>
  <si>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</si>
  <si>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</si>
  <si>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</si>
  <si>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</si>
  <si>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</si>
  <si>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</si>
  <si>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</si>
  <si>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</si>
  <si>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</si>
  <si>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</si>
  <si>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</si>
  <si>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</si>
  <si>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</si>
  <si>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</si>
  <si>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</si>
  <si>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</si>
  <si>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</si>
  <si>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</si>
  <si>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</si>
  <si>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</si>
  <si>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</si>
  <si>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</si>
  <si>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</si>
  <si>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</si>
  <si>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</si>
  <si>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</si>
  <si>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</si>
  <si>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</si>
  <si>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</si>
  <si>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</si>
  <si>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</si>
  <si>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</si>
  <si>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</si>
  <si>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</si>
  <si>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</si>
  <si>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</si>
  <si>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</si>
  <si>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</si>
  <si>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</si>
  <si>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</si>
  <si>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</si>
  <si>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</si>
  <si>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</si>
  <si>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</si>
  <si>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</si>
  <si>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</si>
  <si>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</si>
  <si>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</si>
  <si>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</si>
  <si>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</si>
  <si>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</si>
  <si>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</si>
  <si>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</si>
  <si>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</si>
  <si>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</si>
  <si>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</si>
  <si>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</si>
  <si>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</si>
  <si>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</si>
  <si>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</si>
  <si>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</si>
  <si>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</si>
  <si>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</si>
  <si>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</si>
  <si>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</si>
  <si>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</si>
  <si>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</si>
  <si>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</si>
  <si>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</si>
  <si>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</si>
  <si>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</si>
  <si>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</si>
  <si>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</si>
  <si>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</si>
  <si>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</si>
  <si>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</si>
  <si>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</si>
  <si>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</si>
  <si>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</si>
  <si>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</si>
  <si>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</si>
  <si>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</si>
  <si>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</si>
  <si>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</si>
  <si>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</si>
  <si>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</si>
  <si>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</si>
  <si>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</si>
  <si>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</si>
  <si>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</si>
  <si>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</si>
  <si>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</si>
  <si>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</si>
  <si>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</si>
  <si>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</si>
  <si>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</si>
  <si>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</si>
  <si>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</si>
  <si>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</si>
  <si>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</si>
  <si>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</si>
  <si>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</si>
  <si>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</si>
  <si>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</si>
  <si>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</si>
  <si>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</si>
  <si>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</si>
  <si>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</si>
  <si>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</si>
  <si>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</si>
  <si>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</si>
  <si>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</si>
  <si>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</si>
  <si>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</si>
  <si>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</si>
  <si>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</si>
  <si>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</si>
  <si>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</si>
  <si>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</si>
  <si>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</si>
  <si>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</si>
  <si>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</si>
  <si>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</si>
  <si>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</si>
  <si>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</si>
  <si>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</si>
  <si>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</si>
  <si>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</si>
  <si>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</si>
  <si>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</si>
  <si>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</si>
  <si>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</si>
  <si>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</si>
  <si>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</si>
  <si>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</si>
  <si>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</si>
  <si>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</si>
  <si>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</si>
  <si>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</si>
  <si>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</si>
  <si>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</si>
  <si>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</si>
  <si>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</si>
  <si>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</si>
  <si>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</si>
  <si>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</si>
  <si>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</si>
  <si>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</si>
  <si>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</si>
  <si>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</si>
  <si>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</si>
  <si>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</si>
  <si>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</si>
  <si>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</si>
  <si>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</si>
  <si>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</si>
  <si>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</si>
  <si>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</si>
  <si>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</si>
  <si>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</si>
  <si>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</si>
  <si>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</si>
  <si>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</si>
  <si>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</si>
  <si>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</si>
  <si>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</si>
  <si>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</si>
  <si>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</si>
  <si>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</si>
  <si>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</si>
  <si>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</si>
  <si>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</si>
  <si>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</si>
  <si>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</si>
  <si>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</si>
  <si>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</si>
  <si>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</si>
  <si>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</si>
  <si>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</si>
  <si>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</si>
  <si>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</si>
  <si>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</si>
  <si>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</si>
  <si>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</si>
  <si>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</si>
  <si>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</si>
  <si>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</si>
  <si>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</si>
  <si>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</si>
  <si>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</si>
  <si>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</si>
  <si>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</si>
  <si>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</si>
  <si>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</si>
  <si>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</si>
  <si>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</si>
  <si>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</si>
  <si>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</si>
  <si>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</si>
  <si>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</si>
  <si>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</si>
  <si>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</si>
  <si>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</si>
  <si>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</si>
  <si>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</si>
  <si>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</si>
  <si>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</si>
  <si>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</si>
  <si>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</si>
  <si>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</si>
  <si>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</si>
  <si>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</si>
  <si>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</si>
  <si>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</si>
  <si>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</si>
  <si>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</si>
  <si>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</si>
  <si>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</si>
  <si>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</si>
  <si>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</si>
  <si>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</si>
  <si>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</si>
  <si>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</si>
  <si>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</si>
  <si>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</si>
  <si>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</si>
  <si>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</si>
  <si>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</si>
  <si>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</si>
  <si>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</si>
  <si>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</si>
  <si>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</si>
  <si>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</si>
  <si>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</si>
  <si>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</si>
  <si>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</si>
  <si>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</si>
  <si>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</si>
  <si>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</si>
  <si>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</si>
  <si>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</si>
  <si>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</si>
  <si>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</si>
  <si>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</si>
  <si>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</si>
  <si>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</si>
  <si>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</si>
  <si>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</si>
  <si>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</si>
  <si>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</si>
  <si>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</si>
  <si>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</si>
  <si>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</si>
  <si>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</si>
  <si>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</si>
  <si>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</si>
  <si>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</si>
  <si>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</si>
  <si>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</si>
  <si>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</si>
  <si>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</si>
  <si>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</si>
  <si>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</si>
  <si>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</si>
  <si>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</si>
  <si>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</si>
  <si>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</si>
  <si>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</si>
  <si>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</si>
  <si>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</si>
  <si>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</si>
  <si>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</si>
  <si>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</si>
  <si>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</si>
  <si>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</si>
  <si>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</si>
  <si>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</si>
  <si>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</si>
  <si>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</si>
  <si>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</si>
  <si>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</si>
  <si>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</si>
  <si>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</si>
  <si>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</si>
  <si>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</si>
  <si>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</si>
  <si>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</si>
  <si>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</si>
  <si>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</si>
  <si>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</si>
  <si>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</si>
  <si>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</si>
  <si>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</si>
  <si>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</si>
  <si>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</si>
  <si>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</si>
  <si>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</si>
  <si>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</si>
  <si>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</si>
  <si>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</si>
  <si>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</si>
  <si>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</si>
  <si>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</si>
  <si>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</si>
  <si>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</si>
  <si>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</si>
  <si>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</si>
  <si>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</si>
  <si>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</si>
  <si>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</si>
  <si>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</si>
  <si>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</si>
  <si>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</si>
  <si>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</si>
  <si>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</si>
  <si>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</si>
  <si>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</si>
  <si>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</si>
  <si>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</si>
  <si>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</si>
  <si>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</si>
  <si>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</si>
  <si>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</si>
  <si>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</si>
  <si>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</si>
  <si>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</si>
  <si>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</si>
  <si>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</si>
  <si>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</si>
  <si>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</si>
  <si>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</si>
  <si>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</si>
  <si>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</si>
  <si>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</si>
  <si>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</si>
  <si>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</si>
  <si>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</si>
  <si>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</si>
  <si>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</si>
  <si>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</si>
  <si>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</si>
  <si>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</si>
  <si>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</si>
  <si>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</si>
  <si>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</si>
  <si>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</si>
  <si>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</si>
  <si>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</si>
  <si>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</si>
  <si>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</si>
  <si>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</si>
  <si>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</si>
  <si>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</si>
  <si>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</si>
  <si>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</si>
  <si>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</si>
  <si>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</si>
  <si>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</si>
  <si>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</si>
  <si>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</si>
  <si>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</si>
  <si>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</si>
  <si>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</si>
  <si>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</si>
  <si>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</si>
  <si>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</si>
  <si>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</si>
  <si>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</si>
  <si>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</si>
  <si>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</si>
  <si>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</si>
  <si>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</si>
  <si>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</si>
  <si>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</si>
  <si>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</si>
  <si>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</si>
  <si>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</si>
  <si>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</si>
  <si>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</si>
  <si>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</si>
  <si>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</si>
  <si>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</si>
  <si>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</si>
  <si>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</si>
  <si>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</si>
  <si>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</si>
  <si>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</si>
  <si>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</si>
  <si>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</si>
  <si>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</si>
  <si>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</si>
  <si>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</si>
  <si>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</si>
  <si>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</si>
  <si>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</si>
  <si>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</si>
  <si>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</si>
  <si>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</si>
  <si>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</si>
  <si>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</si>
  <si>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</si>
  <si>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</si>
  <si>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</si>
  <si>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</si>
  <si>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</si>
  <si>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</si>
  <si>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</si>
  <si>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</si>
  <si>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</si>
  <si>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</si>
  <si>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</si>
  <si>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</si>
  <si>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</si>
  <si>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</si>
  <si>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</si>
  <si>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</si>
  <si>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</si>
  <si>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</si>
  <si>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</si>
  <si>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</si>
  <si>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</si>
  <si>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</si>
  <si>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</si>
  <si>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</si>
  <si>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</si>
  <si>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</si>
  <si>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</si>
  <si>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</si>
  <si>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</si>
  <si>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</si>
  <si>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</si>
  <si>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</si>
  <si>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</si>
  <si>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</si>
  <si>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</si>
  <si>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</si>
  <si>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</si>
  <si>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</si>
  <si>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</si>
  <si>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</si>
  <si>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</si>
  <si>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</si>
  <si>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</si>
  <si>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</si>
  <si>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</si>
  <si>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</si>
  <si>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</si>
  <si>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</si>
  <si>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</si>
  <si>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</si>
  <si>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</si>
  <si>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</si>
  <si>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</si>
  <si>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</si>
  <si>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</si>
  <si>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</si>
  <si>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</si>
  <si>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</si>
  <si>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</si>
  <si>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</si>
  <si>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</si>
  <si>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</si>
  <si>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</si>
  <si>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</si>
  <si>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</si>
  <si>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</si>
  <si>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</si>
  <si>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</si>
  <si>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</si>
  <si>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</si>
  <si>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</si>
  <si>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</si>
  <si>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</si>
  <si>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</si>
  <si>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</si>
  <si>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</si>
  <si>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</si>
  <si>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</si>
  <si>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</si>
  <si>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</si>
  <si>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</si>
  <si>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</si>
  <si>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</si>
  <si>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</si>
  <si>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</si>
  <si>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</si>
  <si>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</si>
  <si>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</si>
  <si>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</si>
  <si>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</si>
  <si>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</si>
  <si>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</si>
  <si>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</si>
  <si>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</si>
  <si>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</si>
  <si>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</si>
  <si>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</si>
  <si>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</si>
  <si>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</si>
  <si>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</si>
  <si>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</si>
  <si>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</si>
  <si>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</si>
  <si>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</si>
  <si>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</si>
  <si>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</si>
  <si>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</si>
  <si>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</si>
  <si>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</si>
  <si>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</si>
  <si>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</si>
  <si>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</si>
  <si>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</si>
  <si>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</si>
  <si>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</si>
  <si>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</si>
  <si>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</si>
  <si>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</si>
  <si>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</si>
  <si>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</si>
  <si>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</si>
  <si>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</si>
  <si>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</si>
  <si>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</si>
  <si>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</si>
  <si>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</si>
  <si>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</si>
  <si>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</si>
  <si>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</si>
  <si>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</si>
  <si>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</si>
  <si>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</si>
  <si>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</si>
  <si>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</si>
  <si>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</si>
  <si>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</si>
  <si>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</si>
  <si>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</si>
  <si>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</si>
  <si>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</si>
  <si>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</si>
  <si>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</si>
  <si>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</si>
  <si>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</si>
  <si>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</si>
  <si>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</si>
  <si>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</si>
  <si>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</si>
  <si>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</si>
  <si>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</si>
  <si>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</si>
  <si>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</si>
  <si>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</si>
  <si>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</si>
  <si>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</si>
  <si>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</si>
  <si>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</si>
  <si>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</si>
  <si>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</si>
  <si>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</si>
  <si>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</si>
  <si>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</si>
  <si>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</si>
  <si>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</si>
  <si>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</si>
  <si>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</si>
  <si>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</si>
  <si>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</si>
  <si>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</si>
  <si>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</si>
  <si>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</si>
  <si>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</si>
  <si>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</si>
  <si>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</si>
  <si>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</si>
  <si>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</si>
  <si>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</si>
  <si>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</si>
  <si>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</si>
  <si>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</si>
  <si>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</si>
  <si>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</si>
  <si>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</si>
  <si>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</si>
  <si>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</si>
  <si>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</si>
  <si>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</si>
  <si>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</si>
  <si>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</si>
  <si>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</si>
  <si>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</si>
  <si>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</si>
  <si>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</si>
  <si>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</si>
  <si>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</si>
  <si>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</si>
  <si>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</si>
  <si>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</si>
  <si>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</si>
  <si>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</si>
  <si>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</si>
  <si>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</si>
  <si>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</si>
  <si>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</si>
  <si>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</si>
  <si>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</si>
  <si>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</si>
  <si>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</si>
  <si>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</si>
  <si>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</si>
  <si>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</si>
  <si>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</si>
  <si>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</si>
  <si>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</si>
  <si>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</si>
  <si>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</si>
  <si>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</si>
  <si>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</si>
  <si>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</si>
  <si>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</si>
  <si>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</si>
  <si>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</si>
  <si>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</si>
  <si>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</si>
  <si>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</si>
  <si>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</si>
  <si>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</si>
  <si>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</si>
  <si>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</si>
  <si>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</si>
  <si>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</si>
  <si>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</si>
  <si>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</si>
  <si>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</si>
  <si>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</si>
  <si>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</si>
  <si>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</si>
  <si>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</si>
  <si>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</si>
  <si>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</si>
  <si>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</si>
  <si>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</si>
  <si>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</si>
  <si>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</si>
  <si>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</si>
  <si>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</si>
  <si>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</si>
  <si>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</si>
  <si>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</si>
  <si>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</si>
  <si>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</si>
  <si>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</si>
  <si>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</si>
  <si>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</si>
  <si>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</si>
  <si>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</si>
  <si>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</si>
  <si>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</si>
  <si>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</si>
  <si>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</si>
  <si>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</si>
  <si>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</si>
  <si>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</si>
  <si>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</si>
  <si>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</si>
  <si>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</si>
  <si>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</si>
  <si>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</si>
  <si>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</si>
  <si>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</si>
  <si>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</si>
  <si>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</si>
  <si>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</si>
  <si>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</si>
  <si>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</si>
  <si>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</si>
  <si>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</si>
  <si>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</si>
  <si>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</si>
  <si>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</si>
  <si>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</si>
  <si>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</si>
  <si>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</si>
  <si>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</si>
  <si>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</si>
  <si>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</si>
  <si>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</si>
  <si>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</si>
  <si>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</si>
  <si>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</si>
  <si>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</si>
  <si>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</si>
  <si>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</si>
  <si>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</si>
  <si>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</si>
  <si>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</si>
  <si>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</si>
  <si>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</si>
  <si>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</si>
  <si>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</si>
  <si>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</si>
  <si>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</si>
  <si>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</si>
  <si>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</si>
  <si>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</si>
  <si>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</si>
  <si>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</si>
  <si>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</si>
  <si>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</si>
  <si>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</si>
  <si>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</si>
  <si>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</si>
  <si>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</si>
  <si>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</si>
  <si>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</si>
  <si>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</si>
  <si>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</si>
  <si>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</si>
  <si>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</si>
  <si>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</si>
  <si>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</si>
  <si>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</si>
  <si>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</si>
  <si>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</si>
  <si>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</si>
  <si>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</si>
  <si>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</si>
  <si>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</si>
  <si>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</si>
  <si>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</si>
  <si>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</si>
  <si>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</si>
  <si>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</si>
  <si>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</si>
  <si>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</si>
  <si>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</si>
  <si>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</si>
  <si>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</si>
  <si>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</si>
  <si>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</si>
  <si>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</si>
  <si>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</si>
  <si>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</si>
  <si>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</si>
  <si>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</si>
  <si>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</si>
  <si>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</si>
  <si>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</si>
  <si>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</si>
  <si>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</si>
  <si>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</si>
  <si>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</si>
  <si>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</si>
  <si>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</si>
  <si>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</si>
  <si>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</si>
  <si>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</si>
  <si>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</si>
  <si>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</si>
  <si>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</si>
  <si>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</si>
  <si>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</si>
  <si>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</si>
  <si>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</si>
  <si>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</si>
  <si>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</si>
  <si>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</si>
  <si>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</si>
  <si>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</si>
  <si>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</si>
  <si>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</si>
  <si>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</si>
  <si>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</si>
  <si>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</si>
  <si>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</si>
  <si>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</si>
  <si>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</si>
  <si>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</si>
  <si>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</si>
  <si>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</si>
  <si>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</si>
  <si>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</si>
  <si>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</si>
  <si>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</si>
  <si>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</si>
  <si>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</si>
  <si>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</si>
  <si>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</si>
  <si>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</si>
  <si>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</si>
  <si>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</si>
  <si>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</si>
  <si>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</si>
  <si>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</si>
  <si>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</si>
  <si>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</si>
  <si>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</si>
  <si>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</si>
  <si>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</si>
  <si>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</si>
  <si>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</si>
  <si>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</si>
  <si>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</si>
  <si>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</si>
  <si>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</si>
  <si>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</si>
  <si>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</si>
  <si>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</si>
  <si>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</si>
  <si>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</si>
  <si>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</si>
  <si>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</si>
  <si>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</si>
  <si>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</si>
  <si>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</si>
  <si>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</si>
  <si>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</si>
  <si>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</si>
  <si>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</si>
  <si>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</si>
  <si>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</si>
  <si>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</si>
  <si>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</si>
  <si>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</si>
  <si>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</si>
  <si>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</si>
  <si>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</si>
  <si>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</si>
  <si>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</si>
  <si>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</si>
  <si>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</si>
  <si>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</si>
  <si>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</si>
  <si>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</si>
  <si>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</si>
  <si>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</si>
  <si>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</si>
  <si>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</si>
  <si>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</si>
  <si>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</si>
  <si>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</si>
  <si>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</si>
  <si>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</si>
  <si>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</si>
  <si>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</si>
  <si>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</si>
  <si>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</si>
  <si>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</si>
  <si>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</si>
  <si>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</si>
  <si>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</si>
  <si>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</si>
  <si>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</si>
  <si>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</si>
  <si>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</si>
  <si>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</si>
  <si>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</si>
  <si>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</si>
  <si>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</si>
  <si>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</si>
  <si>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</si>
  <si>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</si>
  <si>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</si>
  <si>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</si>
  <si>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</si>
  <si>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</si>
  <si>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</si>
  <si>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</si>
  <si>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</si>
  <si>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</si>
  <si>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</si>
  <si>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</si>
  <si>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</si>
  <si>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</si>
  <si>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</si>
  <si>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</si>
  <si>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</si>
  <si>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</si>
  <si>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</si>
  <si>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</si>
  <si>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</si>
  <si>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</si>
  <si>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</si>
  <si>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</si>
  <si>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</si>
  <si>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</si>
  <si>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</si>
  <si>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</si>
  <si>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</si>
  <si>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</si>
  <si>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</si>
  <si>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</si>
  <si>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</si>
  <si>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</si>
  <si>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</si>
  <si>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</si>
  <si>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</si>
  <si>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</si>
  <si>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</si>
  <si>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</si>
  <si>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</si>
  <si>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</si>
  <si>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</si>
  <si>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</si>
  <si>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</si>
  <si>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</si>
  <si>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</si>
  <si>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</si>
  <si>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</si>
  <si>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</si>
  <si>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</si>
  <si>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</si>
  <si>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</si>
  <si>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</si>
  <si>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</si>
  <si>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</si>
  <si>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</si>
  <si>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</si>
  <si>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</si>
  <si>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</si>
  <si>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</si>
  <si>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</si>
  <si>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</si>
  <si>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</si>
  <si>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</si>
  <si>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</si>
  <si>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</si>
  <si>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</si>
  <si>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</si>
  <si>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</si>
  <si>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</si>
  <si>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</si>
  <si>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</si>
  <si>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</si>
  <si>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</si>
  <si>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</si>
  <si>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</si>
  <si>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</si>
  <si>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</si>
  <si>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</si>
  <si>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</si>
  <si>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</si>
  <si>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</si>
  <si>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</si>
  <si>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</si>
  <si>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</si>
  <si>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</si>
  <si>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</si>
  <si>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</si>
  <si>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</si>
  <si>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</si>
  <si>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</si>
  <si>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</si>
  <si>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</si>
  <si>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</si>
  <si>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</si>
  <si>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</si>
  <si>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</si>
  <si>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</si>
  <si>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</si>
  <si>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</si>
  <si>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</si>
  <si>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</si>
  <si>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</si>
  <si>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</si>
  <si>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</si>
  <si>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</si>
  <si>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</si>
  <si>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</si>
  <si>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</si>
  <si>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</si>
  <si>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</si>
  <si>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</si>
  <si>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</si>
  <si>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</si>
  <si>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</si>
  <si>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</si>
  <si>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</si>
  <si>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</si>
  <si>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</si>
  <si>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</si>
  <si>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</si>
  <si>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</si>
  <si>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</si>
  <si>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</si>
  <si>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</si>
  <si>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</si>
  <si>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</si>
  <si>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</si>
  <si>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</si>
  <si>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</si>
  <si>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</si>
  <si>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</si>
  <si>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</si>
  <si>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</si>
  <si>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</si>
  <si>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</si>
  <si>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</si>
  <si>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</si>
  <si>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</si>
  <si>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</si>
  <si>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</si>
  <si>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</si>
  <si>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</si>
  <si>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</si>
  <si>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</si>
  <si>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</si>
  <si>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</si>
  <si>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</si>
  <si>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</si>
  <si>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</si>
  <si>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</si>
  <si>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</si>
  <si>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</si>
  <si>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</si>
  <si>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</si>
  <si>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</si>
  <si>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</si>
  <si>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</si>
  <si>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</si>
  <si>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</si>
  <si>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</si>
  <si>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</si>
  <si>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</si>
  <si>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</si>
  <si>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</si>
  <si>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</si>
  <si>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</si>
  <si>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</si>
  <si>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</si>
  <si>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</si>
  <si>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</si>
  <si>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</si>
  <si>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</si>
  <si>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</si>
  <si>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</si>
  <si>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</si>
  <si>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</si>
  <si>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</si>
  <si>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</si>
  <si>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</si>
  <si>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</si>
  <si>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</si>
  <si>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</si>
  <si>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</si>
  <si>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</si>
  <si>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</si>
  <si>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</si>
  <si>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</si>
  <si>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</si>
  <si>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</si>
  <si>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</si>
  <si>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</si>
  <si>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</si>
  <si>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</si>
  <si>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</si>
  <si>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</si>
  <si>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</si>
  <si>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</si>
  <si>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</si>
  <si>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</si>
  <si>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</si>
  <si>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</si>
  <si>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</si>
  <si>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</si>
  <si>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</si>
  <si>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</si>
  <si>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</si>
  <si>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</si>
  <si>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</si>
  <si>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</si>
  <si>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</si>
  <si>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</si>
  <si>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</si>
  <si>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</si>
  <si>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</si>
  <si>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</si>
  <si>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</si>
  <si>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</si>
  <si>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</si>
  <si>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</si>
  <si>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</si>
  <si>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</si>
  <si>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</si>
  <si>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</si>
  <si>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</si>
  <si>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</si>
  <si>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</si>
  <si>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</si>
  <si>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</si>
  <si>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</si>
  <si>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</si>
  <si>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</si>
  <si>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</si>
  <si>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</si>
  <si>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</si>
  <si>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</si>
  <si>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</si>
  <si>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</si>
  <si>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</si>
  <si>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</si>
  <si>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</si>
  <si>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</si>
  <si>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</si>
  <si>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</si>
  <si>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</si>
  <si>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</si>
  <si>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</si>
  <si>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</si>
  <si>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</si>
  <si>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</si>
  <si>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</si>
  <si>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</si>
  <si>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</si>
  <si>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</si>
  <si>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</si>
  <si>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</si>
  <si>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</si>
  <si>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</si>
  <si>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</si>
  <si>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</si>
  <si>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</si>
  <si>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</si>
  <si>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</si>
  <si>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</si>
  <si>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</si>
  <si>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</si>
  <si>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</si>
  <si>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</si>
  <si>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</si>
  <si>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</si>
  <si>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</si>
  <si>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</si>
  <si>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</si>
  <si>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</si>
  <si>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</si>
  <si>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</si>
  <si>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</si>
  <si>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</si>
  <si>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</si>
  <si>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</si>
  <si>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</si>
  <si>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</si>
  <si>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</si>
  <si>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</si>
  <si>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</si>
  <si>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</si>
  <si>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</si>
  <si>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</si>
  <si>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</si>
  <si>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</si>
  <si>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</si>
  <si>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</si>
  <si>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</si>
  <si>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</si>
  <si>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</si>
  <si>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</si>
  <si>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</si>
  <si>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</si>
  <si>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</si>
  <si>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</si>
  <si>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</si>
  <si>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</si>
  <si>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</si>
  <si>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</si>
  <si>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</si>
  <si>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</si>
  <si>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</si>
  <si>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</si>
  <si>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</si>
  <si>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</si>
  <si>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</si>
  <si>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</si>
  <si>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</si>
  <si>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</si>
  <si>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</si>
  <si>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</si>
  <si>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</si>
  <si>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</si>
  <si>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</si>
  <si>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</si>
  <si>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</si>
  <si>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</si>
  <si>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</si>
  <si>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</si>
  <si>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</si>
  <si>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</si>
  <si>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</si>
  <si>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</si>
  <si>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</si>
  <si>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</si>
  <si>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</si>
  <si>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</si>
  <si>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</si>
  <si>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</si>
  <si>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</si>
  <si>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</si>
  <si>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</si>
  <si>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</si>
  <si>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</si>
  <si>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</si>
  <si>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</si>
  <si>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</si>
  <si>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</si>
  <si>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</si>
  <si>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</si>
  <si>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</si>
  <si>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</si>
  <si>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</si>
  <si>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</si>
  <si>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</si>
  <si>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</si>
  <si>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</si>
  <si>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</si>
  <si>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</si>
  <si>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</si>
  <si>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</si>
  <si>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</si>
  <si>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</si>
  <si>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</si>
  <si>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</si>
  <si>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</si>
  <si>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</si>
  <si>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</si>
  <si>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</si>
  <si>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</si>
  <si>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</si>
  <si>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</si>
  <si>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</si>
  <si>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</si>
  <si>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</si>
  <si>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</si>
  <si>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</si>
  <si>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</si>
  <si>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</si>
  <si>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</si>
  <si>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</si>
  <si>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</si>
  <si>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</si>
  <si>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</si>
  <si>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</si>
  <si>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</si>
  <si>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</si>
  <si>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</si>
  <si>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</si>
  <si>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</si>
  <si>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</si>
  <si>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</si>
  <si>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</si>
  <si>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</si>
  <si>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</si>
  <si>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</si>
  <si>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</si>
  <si>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</si>
  <si>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</si>
  <si>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</si>
  <si>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</si>
  <si>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</si>
  <si>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</si>
  <si>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</si>
  <si>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</si>
  <si>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</si>
  <si>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</si>
  <si>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</si>
  <si>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</si>
  <si>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</si>
  <si>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</si>
  <si>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</si>
  <si>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</si>
  <si>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</si>
  <si>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</si>
  <si>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</si>
  <si>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</si>
  <si>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</si>
  <si>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</si>
  <si>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</si>
  <si>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</si>
  <si>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</si>
  <si>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</si>
  <si>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</si>
  <si>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</si>
  <si>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</si>
  <si>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</si>
  <si>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</si>
  <si>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</si>
  <si>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</si>
  <si>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</si>
  <si>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</si>
  <si>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</si>
  <si>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</si>
  <si>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</si>
  <si>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</si>
  <si>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</si>
  <si>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</si>
  <si>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</si>
  <si>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</si>
  <si>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</si>
  <si>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</si>
  <si>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</si>
  <si>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</si>
  <si>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</si>
  <si>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</si>
  <si>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</si>
  <si>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</si>
  <si>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</si>
  <si>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</si>
  <si>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</si>
  <si>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</si>
  <si>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</si>
  <si>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</si>
  <si>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</si>
  <si>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</si>
  <si>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</si>
  <si>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</si>
  <si>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</si>
  <si>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</si>
  <si>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</si>
  <si>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</si>
  <si>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</si>
  <si>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</si>
  <si>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</si>
  <si>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</si>
  <si>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</si>
  <si>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</si>
  <si>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</si>
  <si>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</si>
  <si>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</si>
  <si>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</si>
  <si>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</si>
  <si>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</si>
  <si>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</si>
  <si>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</si>
  <si>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</si>
  <si>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</si>
  <si>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</si>
  <si>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</si>
  <si>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</si>
  <si>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</si>
  <si>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</si>
  <si>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</si>
  <si>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</si>
  <si>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</si>
  <si>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</si>
  <si>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</si>
  <si>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</si>
  <si>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</si>
  <si>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</si>
  <si>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</si>
  <si>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</si>
  <si>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</si>
  <si>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</si>
  <si>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</si>
  <si>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</si>
  <si>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</si>
  <si>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</si>
  <si>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</si>
  <si>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</si>
  <si>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</si>
  <si>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</si>
  <si>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</si>
  <si>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</si>
  <si>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</si>
  <si>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</si>
  <si>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</si>
  <si>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</si>
  <si>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</si>
  <si>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</si>
  <si>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</si>
  <si>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</si>
  <si>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</si>
  <si>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</si>
  <si>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</si>
  <si>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</si>
  <si>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</si>
  <si>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</si>
  <si>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</si>
  <si>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</si>
  <si>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</si>
  <si>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</si>
  <si>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</si>
  <si>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</si>
  <si>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</si>
  <si>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</si>
  <si>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</si>
  <si>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</si>
  <si>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</si>
  <si>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</si>
  <si>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</si>
  <si>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</si>
  <si>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</si>
  <si>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</si>
  <si>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</si>
  <si>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</si>
  <si>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</si>
  <si>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</si>
  <si>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</si>
  <si>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</si>
  <si>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</si>
  <si>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</si>
  <si>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</si>
  <si>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</si>
  <si>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</si>
  <si>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</si>
  <si>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</si>
  <si>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</si>
  <si>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</si>
  <si>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</si>
  <si>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</si>
  <si>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</si>
  <si>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</si>
  <si>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</si>
  <si>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</si>
  <si>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</si>
  <si>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</si>
  <si>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</si>
  <si>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</si>
  <si>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</si>
  <si>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</si>
  <si>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</si>
  <si>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</si>
  <si>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</si>
  <si>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</si>
  <si>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</si>
  <si>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</si>
  <si>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</si>
  <si>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</si>
  <si>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</si>
  <si>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</si>
  <si>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</si>
  <si>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</si>
  <si>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</si>
  <si>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</si>
  <si>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</si>
  <si>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</si>
  <si>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</si>
  <si>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</si>
  <si>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</si>
  <si>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</si>
  <si>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</si>
  <si>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</si>
  <si>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</si>
  <si>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</si>
  <si>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</si>
  <si>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</si>
  <si>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</si>
  <si>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</si>
  <si>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</si>
  <si>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</si>
  <si>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</si>
  <si>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</si>
  <si>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</si>
  <si>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</si>
  <si>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</si>
  <si>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</si>
  <si>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</si>
  <si>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</si>
  <si>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</si>
  <si>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</si>
  <si>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</si>
  <si>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</si>
  <si>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</si>
  <si>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</si>
  <si>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</si>
  <si>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</si>
  <si>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</si>
  <si>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</si>
  <si>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</si>
  <si>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</si>
  <si>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</si>
  <si>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</si>
  <si>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</si>
  <si>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</si>
  <si>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</si>
  <si>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</si>
  <si>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</si>
  <si>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</si>
  <si>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</si>
  <si>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</si>
  <si>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</si>
  <si>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</si>
  <si>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</si>
  <si>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</si>
  <si>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</si>
  <si>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</si>
  <si>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</si>
  <si>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</si>
  <si>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</si>
  <si>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</si>
  <si>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</si>
  <si>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</si>
  <si>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</si>
  <si>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</si>
  <si>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</si>
  <si>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</si>
  <si>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</si>
  <si>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</si>
  <si>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</si>
  <si>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</si>
  <si>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</si>
  <si>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</si>
  <si>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</si>
  <si>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</si>
  <si>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</si>
  <si>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</si>
  <si>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</si>
  <si>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</si>
  <si>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</si>
  <si>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</si>
  <si>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</si>
  <si>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</si>
  <si>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</si>
  <si>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</si>
  <si>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</si>
  <si>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</si>
  <si>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</si>
  <si>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</si>
  <si>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</si>
  <si>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</si>
  <si>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</si>
  <si>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</si>
  <si>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</si>
  <si>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</si>
  <si>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</si>
  <si>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</si>
  <si>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</si>
  <si>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</si>
  <si>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</si>
  <si>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</si>
  <si>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</si>
  <si>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</si>
  <si>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</si>
  <si>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</si>
  <si>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</si>
  <si>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</si>
  <si>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</si>
  <si>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</si>
  <si>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</si>
  <si>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</si>
  <si>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</si>
  <si>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</si>
  <si>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</si>
  <si>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</si>
  <si>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</si>
  <si>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</si>
  <si>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</si>
  <si>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</si>
  <si>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</si>
  <si>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</si>
  <si>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</si>
  <si>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</si>
  <si>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</si>
  <si>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</si>
  <si>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</si>
  <si>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</si>
  <si>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</si>
  <si>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</si>
  <si>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</si>
  <si>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</si>
  <si>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</si>
  <si>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</si>
  <si>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</si>
  <si>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</si>
  <si>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</si>
  <si>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</si>
  <si>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</si>
  <si>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</si>
  <si>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</si>
  <si>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</si>
  <si>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</si>
  <si>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</si>
  <si>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</si>
  <si>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</si>
  <si>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</si>
  <si>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</si>
  <si>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</si>
  <si>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</si>
  <si>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</si>
  <si>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</si>
  <si>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</si>
  <si>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</si>
  <si>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</si>
  <si>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</si>
  <si>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</si>
  <si>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</si>
  <si>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</si>
  <si>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</si>
  <si>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</si>
  <si>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</si>
  <si>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</si>
  <si>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</si>
  <si>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</si>
  <si>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</si>
  <si>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</si>
  <si>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</si>
  <si>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</si>
  <si>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</si>
  <si>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</si>
  <si>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</si>
  <si>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</si>
  <si>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</si>
  <si>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</si>
  <si>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</si>
  <si>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</si>
  <si>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</si>
  <si>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</si>
  <si>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</si>
  <si>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</si>
  <si>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</si>
  <si>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</si>
  <si>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</si>
  <si>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</si>
  <si>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</si>
  <si>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</si>
  <si>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</si>
  <si>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</si>
  <si>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</si>
  <si>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</si>
  <si>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</si>
  <si>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</si>
  <si>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</si>
  <si>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</si>
  <si>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</si>
  <si>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</si>
  <si>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</si>
  <si>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</si>
  <si>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</si>
  <si>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</si>
  <si>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</si>
  <si>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</si>
  <si>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</si>
  <si>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</si>
  <si>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</si>
  <si>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</si>
  <si>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</si>
  <si>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</si>
  <si>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</si>
  <si>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</si>
  <si>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</si>
  <si>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</si>
  <si>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</si>
  <si>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</si>
  <si>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</si>
  <si>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</si>
  <si>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</si>
  <si>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</si>
  <si>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</si>
  <si>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</si>
  <si>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</si>
  <si>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</si>
  <si>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</si>
  <si>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</si>
  <si>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</si>
  <si>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</si>
  <si>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</si>
  <si>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</si>
  <si>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</si>
  <si>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</si>
  <si>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</si>
  <si>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</si>
  <si>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</si>
  <si>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</si>
  <si>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</si>
  <si>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</si>
  <si>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</si>
  <si>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</si>
  <si>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</si>
  <si>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</si>
  <si>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</si>
  <si>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</si>
  <si>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</si>
  <si>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</si>
  <si>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</si>
  <si>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</si>
  <si>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</si>
  <si>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</si>
  <si>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</si>
  <si>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</si>
  <si>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</si>
  <si>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</si>
  <si>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</si>
  <si>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</si>
  <si>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</si>
  <si>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</si>
  <si>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</si>
  <si>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</si>
  <si>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</si>
  <si>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</si>
  <si>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</si>
  <si>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</si>
  <si>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</si>
  <si>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</si>
  <si>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</si>
  <si>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</si>
  <si>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</si>
  <si>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</si>
  <si>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</si>
  <si>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</si>
  <si>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</si>
  <si>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</si>
  <si>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</si>
  <si>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</si>
  <si>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</si>
  <si>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</si>
  <si>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</si>
  <si>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</si>
  <si>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</si>
  <si>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</si>
  <si>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</si>
  <si>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</si>
  <si>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</si>
  <si>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</si>
  <si>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</si>
  <si>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</si>
  <si>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</si>
  <si>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</si>
  <si>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</si>
  <si>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</si>
  <si>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</si>
  <si>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</si>
  <si>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</si>
  <si>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</si>
  <si>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</si>
  <si>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</si>
  <si>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</si>
  <si>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</si>
  <si>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</si>
  <si>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</si>
  <si>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</si>
  <si>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</si>
  <si>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</si>
  <si>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</si>
  <si>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</si>
  <si>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</si>
  <si>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</si>
  <si>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</si>
  <si>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</si>
  <si>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</si>
  <si>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</si>
  <si>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</si>
  <si>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</si>
  <si>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</si>
  <si>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</si>
  <si>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</si>
  <si>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</si>
  <si>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</si>
  <si>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</si>
  <si>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</si>
  <si>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</si>
  <si>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</si>
  <si>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</si>
  <si>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</si>
  <si>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</si>
  <si>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</si>
  <si>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</si>
  <si>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</si>
  <si>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</si>
  <si>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</si>
  <si>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</si>
  <si>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</si>
  <si>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</si>
  <si>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</si>
  <si>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</si>
  <si>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</si>
  <si>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</si>
  <si>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</si>
  <si>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</si>
  <si>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</si>
  <si>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</si>
  <si>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</si>
  <si>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</si>
  <si>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</si>
  <si>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</si>
  <si>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</si>
  <si>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</si>
  <si>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</si>
  <si>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</si>
  <si>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</si>
  <si>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</si>
  <si>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</si>
  <si>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</si>
  <si>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</si>
  <si>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</si>
  <si>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</si>
  <si>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</si>
  <si>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</si>
  <si>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</si>
  <si>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</si>
  <si>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</si>
  <si>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</si>
  <si>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</si>
  <si>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</si>
  <si>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</si>
  <si>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</si>
  <si>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</si>
  <si>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</si>
  <si>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</si>
  <si>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</si>
  <si>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</si>
  <si>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</si>
  <si>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</si>
  <si>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</si>
  <si>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</si>
  <si>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</si>
  <si>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</si>
  <si>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</si>
  <si>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</si>
  <si>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</si>
  <si>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</si>
  <si>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</si>
  <si>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</si>
  <si>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</si>
  <si>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</si>
  <si>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</si>
  <si>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</si>
  <si>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</si>
  <si>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</si>
  <si>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</si>
  <si>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</si>
  <si>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</si>
  <si>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</si>
  <si>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</si>
  <si>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</si>
  <si>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</si>
  <si>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</si>
  <si>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</si>
  <si>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</si>
  <si>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</si>
  <si>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</si>
  <si>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</si>
  <si>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</si>
  <si>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</si>
  <si>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</si>
  <si>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</si>
  <si>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</si>
  <si>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</si>
  <si>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</si>
  <si>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</si>
  <si>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</si>
  <si>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</si>
  <si>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</si>
  <si>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</si>
  <si>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</si>
  <si>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</si>
  <si>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</si>
  <si>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</si>
  <si>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</si>
  <si>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</si>
  <si>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</si>
  <si>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</si>
  <si>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</si>
  <si>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</si>
  <si>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</si>
  <si>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</si>
  <si>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</si>
  <si>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</si>
  <si>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</si>
  <si>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</si>
  <si>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</si>
  <si>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</si>
  <si>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</si>
  <si>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</si>
  <si>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</si>
  <si>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</si>
  <si>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</si>
  <si>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</si>
  <si>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</si>
  <si>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</si>
  <si>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</si>
  <si>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</si>
  <si>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</si>
  <si>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</si>
  <si>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</si>
  <si>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</si>
  <si>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</si>
  <si>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</si>
  <si>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</si>
  <si>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</si>
  <si>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</si>
  <si>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</si>
  <si>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</si>
  <si>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</si>
  <si>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</si>
  <si>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</si>
  <si>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</si>
  <si>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</si>
  <si>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</si>
  <si>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</si>
  <si>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</si>
  <si>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</si>
  <si>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</si>
  <si>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</si>
  <si>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</si>
  <si>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</si>
  <si>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</si>
  <si>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</si>
  <si>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</si>
  <si>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</si>
  <si>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</si>
  <si>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</si>
  <si>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</si>
  <si>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</si>
  <si>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</si>
  <si>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</si>
  <si>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</si>
  <si>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</si>
  <si>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</si>
  <si>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</si>
  <si>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</si>
  <si>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</si>
  <si>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</si>
  <si>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</si>
  <si>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</si>
  <si>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</si>
  <si>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</si>
  <si>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</si>
  <si>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</si>
  <si>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</si>
  <si>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</si>
  <si>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</si>
  <si>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</si>
  <si>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</si>
  <si>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</si>
  <si>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</si>
  <si>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</si>
  <si>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</si>
  <si>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</si>
  <si>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</si>
  <si>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</si>
  <si>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</si>
  <si>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</si>
  <si>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</si>
  <si>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</si>
  <si>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</si>
  <si>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</si>
  <si>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</si>
  <si>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</si>
  <si>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</si>
  <si>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</si>
  <si>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</si>
  <si>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</si>
  <si>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</si>
  <si>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</si>
  <si>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</si>
  <si>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</si>
  <si>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</si>
  <si>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</si>
  <si>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</si>
  <si>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</si>
  <si>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</si>
  <si>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</si>
  <si>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</si>
  <si>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</si>
  <si>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</si>
  <si>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</si>
  <si>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</si>
  <si>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</si>
  <si>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</si>
  <si>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</si>
  <si>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</si>
  <si>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</si>
  <si>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</si>
  <si>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</si>
  <si>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</si>
  <si>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</si>
  <si>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</si>
  <si>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</si>
  <si>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</si>
  <si>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</si>
  <si>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</si>
  <si>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</si>
  <si>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</si>
  <si>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</si>
  <si>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</si>
  <si>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</si>
  <si>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</si>
  <si>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</si>
  <si>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</si>
  <si>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</si>
  <si>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</si>
  <si>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</si>
  <si>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</si>
  <si>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</si>
  <si>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</si>
  <si>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</si>
  <si>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</si>
  <si>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</si>
  <si>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</si>
  <si>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</si>
  <si>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</si>
  <si>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</si>
  <si>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</si>
  <si>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</si>
  <si>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</si>
  <si>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</si>
  <si>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</si>
  <si>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</si>
  <si>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</si>
  <si>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</si>
  <si>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</si>
  <si>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</si>
  <si>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</si>
  <si>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</si>
  <si>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</si>
  <si>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</si>
  <si>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</si>
  <si>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</si>
  <si>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</si>
  <si>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</si>
  <si>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</si>
  <si>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</si>
  <si>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</si>
  <si>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</si>
  <si>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</si>
  <si>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</si>
  <si>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</si>
  <si>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</si>
  <si>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</si>
  <si>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</si>
  <si>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</si>
  <si>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</si>
  <si>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</si>
  <si>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</si>
  <si>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</si>
  <si>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</si>
  <si>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</si>
  <si>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</si>
  <si>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</si>
  <si>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</si>
  <si>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</si>
  <si>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</si>
  <si>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</si>
  <si>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</si>
  <si>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</si>
  <si>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</si>
  <si>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</si>
  <si>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</si>
  <si>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</si>
  <si>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</si>
  <si>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</si>
  <si>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</si>
  <si>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</si>
  <si>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</si>
  <si>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</si>
  <si>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</si>
  <si>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</si>
  <si>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</si>
  <si>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</si>
  <si>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</si>
  <si>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</si>
  <si>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</si>
  <si>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</si>
  <si>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</si>
  <si>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</si>
  <si>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</si>
  <si>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</si>
  <si>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</si>
  <si>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</si>
  <si>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</si>
  <si>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</si>
  <si>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</si>
  <si>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</si>
  <si>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</si>
  <si>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</si>
  <si>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</si>
  <si>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</si>
  <si>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</si>
  <si>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</si>
  <si>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</si>
  <si>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</si>
  <si>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</si>
  <si>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</si>
  <si>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</si>
  <si>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</si>
  <si>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</si>
  <si>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</si>
  <si>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</si>
  <si>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</si>
  <si>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</si>
  <si>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</si>
  <si>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</si>
  <si>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</si>
  <si>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</si>
  <si>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</si>
  <si>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</si>
  <si>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</si>
  <si>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</si>
  <si>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</si>
  <si>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</si>
  <si>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</si>
  <si>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</si>
  <si>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</si>
  <si>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</si>
  <si>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</si>
  <si>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</si>
  <si>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</si>
  <si>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</si>
  <si>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</si>
  <si>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</si>
  <si>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</si>
  <si>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</si>
  <si>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</si>
  <si>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</si>
  <si>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</si>
  <si>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</si>
  <si>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</si>
  <si>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</si>
  <si>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</si>
  <si>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</si>
  <si>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</si>
  <si>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</si>
  <si>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</si>
  <si>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</si>
  <si>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</si>
  <si>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</si>
  <si>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</si>
  <si>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</si>
  <si>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</si>
  <si>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</si>
  <si>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</si>
  <si>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</si>
  <si>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</si>
  <si>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</si>
  <si>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</si>
  <si>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</si>
  <si>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</si>
  <si>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</si>
  <si>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</si>
  <si>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</si>
  <si>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</si>
  <si>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</si>
  <si>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</si>
  <si>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</si>
  <si>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</si>
  <si>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</si>
  <si>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</si>
  <si>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</si>
  <si>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</si>
  <si>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</si>
  <si>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</si>
  <si>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</si>
  <si>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</si>
  <si>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</si>
  <si>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</si>
  <si>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</si>
  <si>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</si>
  <si>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</si>
  <si>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</si>
  <si>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</si>
  <si>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</si>
  <si>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</si>
  <si>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</si>
  <si>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</si>
  <si>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</si>
  <si>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</si>
  <si>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</si>
  <si>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</si>
  <si>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</si>
  <si>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</si>
  <si>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</si>
  <si>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</si>
  <si>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</si>
  <si>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</si>
  <si>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</si>
  <si>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</si>
  <si>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</si>
  <si>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</si>
  <si>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</si>
  <si>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</si>
  <si>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</si>
  <si>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</si>
  <si>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</si>
  <si>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</si>
  <si>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</si>
  <si>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</si>
  <si>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</si>
  <si>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</si>
  <si>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</si>
  <si>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</si>
  <si>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</si>
  <si>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</si>
  <si>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</si>
  <si>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</si>
  <si>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</si>
  <si>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</si>
  <si>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</si>
  <si>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</si>
  <si>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</si>
  <si>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</si>
  <si>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</si>
  <si>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</si>
  <si>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</si>
  <si>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</si>
  <si>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</si>
  <si>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</si>
  <si>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</si>
  <si>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</si>
  <si>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</si>
  <si>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</si>
  <si>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</si>
  <si>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</si>
  <si>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</si>
  <si>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</si>
  <si>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</si>
  <si>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</si>
  <si>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</si>
  <si>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</si>
  <si>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</si>
  <si>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</si>
  <si>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</si>
  <si>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</si>
  <si>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</si>
  <si>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</si>
  <si>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</si>
  <si>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</si>
  <si>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</si>
  <si>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</si>
  <si>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</si>
  <si>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</si>
  <si>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</si>
  <si>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</si>
  <si>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</si>
  <si>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</si>
  <si>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</si>
  <si>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</si>
  <si>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</si>
  <si>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</si>
  <si>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</si>
  <si>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</si>
  <si>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</si>
  <si>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</si>
  <si>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</si>
  <si>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</si>
  <si>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</si>
  <si>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</si>
  <si>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</si>
  <si>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</si>
  <si>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</si>
  <si>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</si>
  <si>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</si>
  <si>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</si>
  <si>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</si>
  <si>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</si>
  <si>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</si>
  <si>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</si>
  <si>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</si>
  <si>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</si>
  <si>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</si>
  <si>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</si>
  <si>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</si>
  <si>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</si>
  <si>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</si>
  <si>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</si>
  <si>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</si>
  <si>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</si>
  <si>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</si>
  <si>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</si>
  <si>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</si>
  <si>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</si>
  <si>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</si>
  <si>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</si>
  <si>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</si>
  <si>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</si>
  <si>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</si>
  <si>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</si>
  <si>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</si>
  <si>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</si>
  <si>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</si>
  <si>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</si>
  <si>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</si>
  <si>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</si>
  <si>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</si>
  <si>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</si>
  <si>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</si>
  <si>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</si>
  <si>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</si>
  <si>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</si>
  <si>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</si>
  <si>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</si>
  <si>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</si>
  <si>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</si>
  <si>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</si>
  <si>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</si>
  <si>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</si>
  <si>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</si>
  <si>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</si>
  <si>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</si>
  <si>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</si>
  <si>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</si>
  <si>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</si>
  <si>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</si>
  <si>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</si>
  <si>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</si>
  <si>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</si>
  <si>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</si>
  <si>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</si>
  <si>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</si>
  <si>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</si>
  <si>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</si>
  <si>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</si>
  <si>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</si>
  <si>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</si>
  <si>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</si>
  <si>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</si>
  <si>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</si>
  <si>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</si>
  <si>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</si>
  <si>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</si>
  <si>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</si>
  <si>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</si>
  <si>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</si>
  <si>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</si>
  <si>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</si>
  <si>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</si>
  <si>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</si>
  <si>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</si>
  <si>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</si>
  <si>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</si>
  <si>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</si>
  <si>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</si>
  <si>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</si>
  <si>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</si>
  <si>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</si>
  <si>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</si>
  <si>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</si>
  <si>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</si>
  <si>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</si>
  <si>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</si>
  <si>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</si>
  <si>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</si>
  <si>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</si>
  <si>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</si>
  <si>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</si>
  <si>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</si>
  <si>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</si>
  <si>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</si>
  <si>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</si>
  <si>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</si>
  <si>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</si>
  <si>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</si>
  <si>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</si>
  <si>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</si>
  <si>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</si>
  <si>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</si>
  <si>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</si>
  <si>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</si>
  <si>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</si>
  <si>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</si>
  <si>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</si>
  <si>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</si>
  <si>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</si>
  <si>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</si>
  <si>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</si>
  <si>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</si>
  <si>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</si>
  <si>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</si>
  <si>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</si>
  <si>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</si>
  <si>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</si>
  <si>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</si>
  <si>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</si>
  <si>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</si>
  <si>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</si>
  <si>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</si>
  <si>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</si>
  <si>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</si>
  <si>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</si>
  <si>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</si>
  <si>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</si>
  <si>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</si>
  <si>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</si>
  <si>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</si>
  <si>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</si>
  <si>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</si>
  <si>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</si>
  <si>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</si>
  <si>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</si>
  <si>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</si>
  <si>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</si>
  <si>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</si>
  <si>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</si>
  <si>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</si>
  <si>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</si>
  <si>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</si>
  <si>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</si>
  <si>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</si>
  <si>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</si>
  <si>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</si>
  <si>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</si>
  <si>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</si>
  <si>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</si>
  <si>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</si>
  <si>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</si>
  <si>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</si>
  <si>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</si>
  <si>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</si>
  <si>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</si>
  <si>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</si>
  <si>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</si>
  <si>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</si>
  <si>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</si>
  <si>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</si>
  <si>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</si>
  <si>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</si>
  <si>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</si>
  <si>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</si>
  <si>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</si>
  <si>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</si>
  <si>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</si>
  <si>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</si>
  <si>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</si>
  <si>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</si>
  <si>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</si>
  <si>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</si>
  <si>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</si>
  <si>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</si>
  <si>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</si>
  <si>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</si>
  <si>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</si>
  <si>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</si>
  <si>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</si>
  <si>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</si>
  <si>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</si>
  <si>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</si>
  <si>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</si>
  <si>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</si>
  <si>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</si>
  <si>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</si>
  <si>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</si>
  <si>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</si>
  <si>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</si>
  <si>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</si>
  <si>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</si>
  <si>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</si>
  <si>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</si>
  <si>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</si>
  <si>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</si>
  <si>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</si>
  <si>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</si>
  <si>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</si>
  <si>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</si>
  <si>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</si>
  <si>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</si>
  <si>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</si>
  <si>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</si>
  <si>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</si>
  <si>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</si>
  <si>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</si>
  <si>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</si>
  <si>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</si>
  <si>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</si>
  <si>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</si>
  <si>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</si>
  <si>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</si>
  <si>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</si>
  <si>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</si>
  <si>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</si>
  <si>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</si>
  <si>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</si>
  <si>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</si>
  <si>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</si>
  <si>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</si>
  <si>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</si>
  <si>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</si>
  <si>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</si>
  <si>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</si>
  <si>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</si>
  <si>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</si>
  <si>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</si>
  <si>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</si>
  <si>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</si>
  <si>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</si>
  <si>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</si>
  <si>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</si>
  <si>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</si>
  <si>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</si>
  <si>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</si>
  <si>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</si>
  <si>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</si>
  <si>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</si>
  <si>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</si>
  <si>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</si>
  <si>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</si>
  <si>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</si>
  <si>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</si>
  <si>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</si>
  <si>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</si>
  <si>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</si>
  <si>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</si>
  <si>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</si>
  <si>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</si>
  <si>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</si>
  <si>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</si>
  <si>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</si>
  <si>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</si>
  <si>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</si>
  <si>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</si>
  <si>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</si>
  <si>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</si>
  <si>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</si>
  <si>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</si>
  <si>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</si>
  <si>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</si>
  <si>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</si>
  <si>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</si>
  <si>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</si>
  <si>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</si>
  <si>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</si>
  <si>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</si>
  <si>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</si>
  <si>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</si>
  <si>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</si>
  <si>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</si>
  <si>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</si>
  <si>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</si>
  <si>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</si>
  <si>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</si>
  <si>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</si>
  <si>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</si>
  <si>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</si>
  <si>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</si>
  <si>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</si>
  <si>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</si>
  <si>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</si>
  <si>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</si>
  <si>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</si>
  <si>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</si>
  <si>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</si>
  <si>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</si>
  <si>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</si>
  <si>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</si>
  <si>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</si>
  <si>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</si>
  <si>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</si>
  <si>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</si>
  <si>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</si>
  <si>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</si>
  <si>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</si>
  <si>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</si>
  <si>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</si>
  <si>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</si>
  <si>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</si>
  <si>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</si>
  <si>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</si>
  <si>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</si>
  <si>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</si>
  <si>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</si>
  <si>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</si>
  <si>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</si>
  <si>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</si>
  <si>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</si>
  <si>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</si>
  <si>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</si>
  <si>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</si>
  <si>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</si>
  <si>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</si>
  <si>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</si>
  <si>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</si>
  <si>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</si>
  <si>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</si>
  <si>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</si>
  <si>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</si>
  <si>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</si>
  <si>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</si>
  <si>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</si>
  <si>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</si>
  <si>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</si>
  <si>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</si>
  <si>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</si>
  <si>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</si>
  <si>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</si>
  <si>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</si>
  <si>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</si>
  <si>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</si>
  <si>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</si>
  <si>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</si>
  <si>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</si>
  <si>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</si>
  <si>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</si>
  <si>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</si>
  <si>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</si>
  <si>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</si>
  <si>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</si>
  <si>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</si>
  <si>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</si>
  <si>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</si>
  <si>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</si>
  <si>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</si>
  <si>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</si>
  <si>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</si>
  <si>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</si>
  <si>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</si>
  <si>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</si>
  <si>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</si>
  <si>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</si>
  <si>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</si>
  <si>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</si>
  <si>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</si>
  <si>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</si>
  <si>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</si>
  <si>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</si>
  <si>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</si>
  <si>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</si>
  <si>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</si>
  <si>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</si>
  <si>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</si>
  <si>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</si>
  <si>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</si>
  <si>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</si>
  <si>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</si>
  <si>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</si>
  <si>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</si>
  <si>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</si>
  <si>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</si>
  <si>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</si>
  <si>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</si>
  <si>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</si>
  <si>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</si>
  <si>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</si>
  <si>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</si>
  <si>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</si>
  <si>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</si>
  <si>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</si>
  <si>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</si>
  <si>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</si>
  <si>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</si>
  <si>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</si>
  <si>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</si>
  <si>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</si>
  <si>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</si>
  <si>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</si>
  <si>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</si>
  <si>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</si>
  <si>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</si>
  <si>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</si>
  <si>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</si>
  <si>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</si>
  <si>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</si>
  <si>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</si>
  <si>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</si>
  <si>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</si>
  <si>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</si>
  <si>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</si>
  <si>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</si>
  <si>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</si>
  <si>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</si>
  <si>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</si>
  <si>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</si>
  <si>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</si>
  <si>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</si>
  <si>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</si>
  <si>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</si>
  <si>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</si>
  <si>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</si>
  <si>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</si>
  <si>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</si>
  <si>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</si>
  <si>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</si>
  <si>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</si>
  <si>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</si>
  <si>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</si>
  <si>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</si>
  <si>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</si>
  <si>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</si>
  <si>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</si>
  <si>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</si>
  <si>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</si>
  <si>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</si>
  <si>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</si>
  <si>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</si>
  <si>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</si>
  <si>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</si>
  <si>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</si>
  <si>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</si>
  <si>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</si>
  <si>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</si>
  <si>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</si>
  <si>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</si>
  <si>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</si>
  <si>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</si>
  <si>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</si>
  <si>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</si>
  <si>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</si>
  <si>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</si>
  <si>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</si>
  <si>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</si>
  <si>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</si>
  <si>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</si>
  <si>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</si>
  <si>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</si>
  <si>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</si>
  <si>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</si>
  <si>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</si>
  <si>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</si>
  <si>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</si>
  <si>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</si>
  <si>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</si>
  <si>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</si>
  <si>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</si>
  <si>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</si>
  <si>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</si>
  <si>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</si>
  <si>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</si>
  <si>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</si>
  <si>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</si>
  <si>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</si>
  <si>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</si>
  <si>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</si>
  <si>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</si>
  <si>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</si>
  <si>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</si>
  <si>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</si>
  <si>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</si>
  <si>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</si>
  <si>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</si>
  <si>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</si>
  <si>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</si>
  <si>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</si>
  <si>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</si>
  <si>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</si>
  <si>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</si>
  <si>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</si>
  <si>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</si>
  <si>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</si>
  <si>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</si>
  <si>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</si>
  <si>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</si>
  <si>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</si>
  <si>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</si>
  <si>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</si>
  <si>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</si>
  <si>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</si>
  <si>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</si>
  <si>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</si>
  <si>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</si>
  <si>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</si>
  <si>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</si>
  <si>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</si>
  <si>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</si>
  <si>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</si>
  <si>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</si>
  <si>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</si>
  <si>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</si>
  <si>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</si>
  <si>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</si>
  <si>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</si>
  <si>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</si>
  <si>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</si>
  <si>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</si>
  <si>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</si>
  <si>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</si>
  <si>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</si>
  <si>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</si>
  <si>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</si>
  <si>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</si>
  <si>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</si>
  <si>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</si>
  <si>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</si>
  <si>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</si>
  <si>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</si>
  <si>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</si>
  <si>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</si>
  <si>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</si>
  <si>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</si>
  <si>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</si>
  <si>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</si>
  <si>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</si>
  <si>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</si>
  <si>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</si>
  <si>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</si>
  <si>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</si>
  <si>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</si>
  <si>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</si>
  <si>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</si>
  <si>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</si>
  <si>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</si>
  <si>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</si>
  <si>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</si>
  <si>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</si>
  <si>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</si>
  <si>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</si>
  <si>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</si>
  <si>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</si>
  <si>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</si>
  <si>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</si>
  <si>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</si>
  <si>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</si>
  <si>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</si>
  <si>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</si>
  <si>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</si>
  <si>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</si>
  <si>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</si>
  <si>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</si>
  <si>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</si>
  <si>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</si>
  <si>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</si>
  <si>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</si>
  <si>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</si>
  <si>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</si>
  <si>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</si>
  <si>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</si>
  <si>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</si>
  <si>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</si>
  <si>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</si>
  <si>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</si>
  <si>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</si>
  <si>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</si>
  <si>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</si>
  <si>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</si>
  <si>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</si>
  <si>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</si>
  <si>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</si>
  <si>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</si>
  <si>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</si>
  <si>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</si>
  <si>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</si>
  <si>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</si>
  <si>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</si>
  <si>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</si>
  <si>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</si>
  <si>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</si>
  <si>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</si>
  <si>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</si>
  <si>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</si>
  <si>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</si>
  <si>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</si>
  <si>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</si>
  <si>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</si>
  <si>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</si>
  <si>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</si>
  <si>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</si>
  <si>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</si>
  <si>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</si>
  <si>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</si>
  <si>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</si>
  <si>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</si>
  <si>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</si>
  <si>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</si>
  <si>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</si>
  <si>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</si>
  <si>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</si>
  <si>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</si>
  <si>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</si>
  <si>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</si>
  <si>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</si>
  <si>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</si>
  <si>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</si>
  <si>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</si>
  <si>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</si>
  <si>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</si>
  <si>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</si>
  <si>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</si>
  <si>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</si>
  <si>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</si>
  <si>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</si>
  <si>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</si>
  <si>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</si>
  <si>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</si>
  <si>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</si>
  <si>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</si>
  <si>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</si>
  <si>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</si>
  <si>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</si>
  <si>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</si>
  <si>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</si>
  <si>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</si>
  <si>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</si>
  <si>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</si>
  <si>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</si>
  <si>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</si>
  <si>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</si>
  <si>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</si>
  <si>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</si>
  <si>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</si>
  <si>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</si>
  <si>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</si>
  <si>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</si>
  <si>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</si>
  <si>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</si>
  <si>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</si>
  <si>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</si>
  <si>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</si>
  <si>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</si>
  <si>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</si>
  <si>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</si>
  <si>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</si>
  <si>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</si>
  <si>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</si>
  <si>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</si>
  <si>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</si>
  <si>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</si>
  <si>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</si>
  <si>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</si>
  <si>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</si>
  <si>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</si>
  <si>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</si>
  <si>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</si>
  <si>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</si>
  <si>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</si>
  <si>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</si>
  <si>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</si>
  <si>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</si>
  <si>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</si>
  <si>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</si>
  <si>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</si>
  <si>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</si>
  <si>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</si>
  <si>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</si>
  <si>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</si>
  <si>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</si>
  <si>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</si>
  <si>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</si>
  <si>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</si>
  <si>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</si>
  <si>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</si>
  <si>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</si>
  <si>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</si>
  <si>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</si>
  <si>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</si>
  <si>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</si>
  <si>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</si>
  <si>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</si>
  <si>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</si>
  <si>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</si>
  <si>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</si>
  <si>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</si>
  <si>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</si>
  <si>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</si>
  <si>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</si>
  <si>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</si>
  <si>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</si>
  <si>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</si>
  <si>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</si>
  <si>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</si>
  <si>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</si>
  <si>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</si>
  <si>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</si>
  <si>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</si>
  <si>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</si>
  <si>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</si>
  <si>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</si>
  <si>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</si>
  <si>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</si>
  <si>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</si>
  <si>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</si>
  <si>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</si>
  <si>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</si>
  <si>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</si>
  <si>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</si>
  <si>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</si>
  <si>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</si>
  <si>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</si>
  <si>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</si>
  <si>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</si>
  <si>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</si>
  <si>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</si>
  <si>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</si>
  <si>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</si>
  <si>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</si>
  <si>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</si>
  <si>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</si>
  <si>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</si>
  <si>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</si>
  <si>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</si>
  <si>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</si>
  <si>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</si>
  <si>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</si>
  <si>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</si>
  <si>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</si>
  <si>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</si>
  <si>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</si>
  <si>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</si>
  <si>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</si>
  <si>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</si>
  <si>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</si>
  <si>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</si>
  <si>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</si>
  <si>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</si>
  <si>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</si>
  <si>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</si>
  <si>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</si>
  <si>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</si>
  <si>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</si>
  <si>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</si>
  <si>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</si>
  <si>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</si>
  <si>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</si>
  <si>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</si>
  <si>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</si>
  <si>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</si>
  <si>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</si>
  <si>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</si>
  <si>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</si>
  <si>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</si>
  <si>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</si>
  <si>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</si>
  <si>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</si>
  <si>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</si>
  <si>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</si>
  <si>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</si>
  <si>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</si>
  <si>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</si>
  <si>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</si>
  <si>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</si>
  <si>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</si>
  <si>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</si>
  <si>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</si>
  <si>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</si>
  <si>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</si>
  <si>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</si>
  <si>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</si>
  <si>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</si>
  <si>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</si>
  <si>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</si>
  <si>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</si>
  <si>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</si>
  <si>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</si>
  <si>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</si>
  <si>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</si>
  <si>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</si>
  <si>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</si>
  <si>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</si>
  <si>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</si>
  <si>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</si>
  <si>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</si>
  <si>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</si>
  <si>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</si>
  <si>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</si>
  <si>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</si>
  <si>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</si>
  <si>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</si>
  <si>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</si>
  <si>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</si>
  <si>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</si>
  <si>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</si>
  <si>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</si>
  <si>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</si>
  <si>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</si>
  <si>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</si>
  <si>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</si>
  <si>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</si>
  <si>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</si>
  <si>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</si>
  <si>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</si>
  <si>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</si>
  <si>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</si>
  <si>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</si>
  <si>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</si>
  <si>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</si>
  <si>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</si>
  <si>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</si>
  <si>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</si>
  <si>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</si>
  <si>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</si>
  <si>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</si>
  <si>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</si>
  <si>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</si>
  <si>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</si>
  <si>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</si>
  <si>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</si>
  <si>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</si>
  <si>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</si>
  <si>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</si>
  <si>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</si>
  <si>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</si>
  <si>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</si>
  <si>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</si>
  <si>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</si>
  <si>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</si>
  <si>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</si>
  <si>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</si>
  <si>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</si>
  <si>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</si>
  <si>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</si>
  <si>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</si>
  <si>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</si>
  <si>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</si>
  <si>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</si>
  <si>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</si>
  <si>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</si>
  <si>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</si>
  <si>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</si>
  <si>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</si>
  <si>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</si>
  <si>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</si>
  <si>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</si>
  <si>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</si>
  <si>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</si>
  <si>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</si>
  <si>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</si>
  <si>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</si>
  <si>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</si>
  <si>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</si>
  <si>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</si>
  <si>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</si>
  <si>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</si>
  <si>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</si>
  <si>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</si>
  <si>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</si>
  <si>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</si>
  <si>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</si>
  <si>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</si>
  <si>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</si>
  <si>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</si>
  <si>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</si>
  <si>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</si>
  <si>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</si>
  <si>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</si>
  <si>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</si>
  <si>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</si>
  <si>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</si>
  <si>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</si>
  <si>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</si>
  <si>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</si>
  <si>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</si>
  <si>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</si>
  <si>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</si>
  <si>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</si>
  <si>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</si>
  <si>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</si>
  <si>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</si>
  <si>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</si>
  <si>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</si>
  <si>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</si>
  <si>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</si>
  <si>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</si>
  <si>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</si>
  <si>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</si>
  <si>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</si>
  <si>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</si>
  <si>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</si>
  <si>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</si>
  <si>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</si>
  <si>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</si>
  <si>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</si>
  <si>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</si>
  <si>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</si>
  <si>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</si>
  <si>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</si>
  <si>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</si>
  <si>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</si>
  <si>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</si>
  <si>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</si>
  <si>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</si>
  <si>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</si>
  <si>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</si>
  <si>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</si>
  <si>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</si>
  <si>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</si>
  <si>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</si>
  <si>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</si>
  <si>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</si>
  <si>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</si>
  <si>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</si>
  <si>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</si>
  <si>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</si>
  <si>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</si>
  <si>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</si>
  <si>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</si>
  <si>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</si>
  <si>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</si>
  <si>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</si>
  <si>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</si>
  <si>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</si>
  <si>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</si>
  <si>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</si>
  <si>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</si>
  <si>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</si>
  <si>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</si>
  <si>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</si>
  <si>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</si>
  <si>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</si>
  <si>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</si>
  <si>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</si>
  <si>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</si>
  <si>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</si>
  <si>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</si>
  <si>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</si>
  <si>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</si>
  <si>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</si>
  <si>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</si>
  <si>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</si>
  <si>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</si>
  <si>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</si>
  <si>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</si>
  <si>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</si>
  <si>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</si>
  <si>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</si>
  <si>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</si>
  <si>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</si>
  <si>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</si>
  <si>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</si>
  <si>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</si>
  <si>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</si>
  <si>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</si>
  <si>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</si>
  <si>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</si>
  <si>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</si>
  <si>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</si>
  <si>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</si>
  <si>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</si>
  <si>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</si>
  <si>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</si>
  <si>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</si>
  <si>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</si>
  <si>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</si>
  <si>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</si>
  <si>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</si>
  <si>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</si>
  <si>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</si>
  <si>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</si>
  <si>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</si>
  <si>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</si>
  <si>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</si>
  <si>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</si>
  <si>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</si>
  <si>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</si>
  <si>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</si>
  <si>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</si>
  <si>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</si>
  <si>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</si>
  <si>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</si>
  <si>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</si>
  <si>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</si>
  <si>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</si>
  <si>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</si>
  <si>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</si>
  <si>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</si>
  <si>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</si>
  <si>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</si>
  <si>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</si>
  <si>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</si>
  <si>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</si>
  <si>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</si>
  <si>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</si>
  <si>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</si>
  <si>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</si>
  <si>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</si>
  <si>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</si>
  <si>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</si>
  <si>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</si>
  <si>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</si>
  <si>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</si>
  <si>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</si>
  <si>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</si>
  <si>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</si>
  <si>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</si>
  <si>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</si>
  <si>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</si>
  <si>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</si>
  <si>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</si>
  <si>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</si>
  <si>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</si>
  <si>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</si>
  <si>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</si>
  <si>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</si>
  <si>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</si>
  <si>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</si>
  <si>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</si>
  <si>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</si>
  <si>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</si>
  <si>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</si>
  <si>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</si>
  <si>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</si>
  <si>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</si>
  <si>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</si>
  <si>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</si>
  <si>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</si>
  <si>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</si>
  <si>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</si>
  <si>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</si>
  <si>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</si>
  <si>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</si>
  <si>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</si>
  <si>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</si>
  <si>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</si>
  <si>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</si>
  <si>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</si>
  <si>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</si>
  <si>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</si>
  <si>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</si>
  <si>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</si>
  <si>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</si>
  <si>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</si>
  <si>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</si>
  <si>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</si>
  <si>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</si>
  <si>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</si>
  <si>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</si>
  <si>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</si>
  <si>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</si>
  <si>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</si>
  <si>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</si>
  <si>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</si>
  <si>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</si>
  <si>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</si>
  <si>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</si>
  <si>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</si>
  <si>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</si>
  <si>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</si>
  <si>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</si>
  <si>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</si>
  <si>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</si>
  <si>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</si>
  <si>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</si>
  <si>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</si>
  <si>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</si>
  <si>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</si>
  <si>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</si>
  <si>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</si>
  <si>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</si>
  <si>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</si>
  <si>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</si>
  <si>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</si>
  <si>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</si>
  <si>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</si>
  <si>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</si>
  <si>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</si>
  <si>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</si>
  <si>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</si>
  <si>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</si>
  <si>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</si>
  <si>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</si>
  <si>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</si>
  <si>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</si>
  <si>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</si>
  <si>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</si>
  <si>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</si>
  <si>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</si>
  <si>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</si>
  <si>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</si>
  <si>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</si>
  <si>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</si>
  <si>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</si>
  <si>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</si>
  <si>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</si>
  <si>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</si>
  <si>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</si>
  <si>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</si>
  <si>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</si>
  <si>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</si>
  <si>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</si>
  <si>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</si>
  <si>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</si>
  <si>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</si>
  <si>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</si>
  <si>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</si>
  <si>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</si>
  <si>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</si>
  <si>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</si>
  <si>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</si>
  <si>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</si>
  <si>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</si>
  <si>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</si>
  <si>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</si>
  <si>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</si>
  <si>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</si>
  <si>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</si>
  <si>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</si>
  <si>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</si>
  <si>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</si>
  <si>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</si>
  <si>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</si>
  <si>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</si>
  <si>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</si>
  <si>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</si>
  <si>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</si>
  <si>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</si>
  <si>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</si>
  <si>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</si>
  <si>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</si>
  <si>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</si>
  <si>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</si>
  <si>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</si>
  <si>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</si>
  <si>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</si>
  <si>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</si>
  <si>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</si>
  <si>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</si>
  <si>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</si>
  <si>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</si>
  <si>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</si>
  <si>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</si>
  <si>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</si>
  <si>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</si>
  <si>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</si>
  <si>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</si>
  <si>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</si>
  <si>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</si>
  <si>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</si>
  <si>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</si>
  <si>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</si>
  <si>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</si>
  <si>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</si>
  <si>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</si>
  <si>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</si>
  <si>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</si>
  <si>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</si>
  <si>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</si>
  <si>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</si>
  <si>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</si>
  <si>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</si>
  <si>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</si>
  <si>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</si>
  <si>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</si>
  <si>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</si>
  <si>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</si>
  <si>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</si>
  <si>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</si>
  <si>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</si>
  <si>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</si>
  <si>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</si>
  <si>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</si>
  <si>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</si>
  <si>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</si>
  <si>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</si>
  <si>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</si>
  <si>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</si>
  <si>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</si>
  <si>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</si>
  <si>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</si>
  <si>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</si>
  <si>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</si>
  <si>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</si>
  <si>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</si>
  <si>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</si>
  <si>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</si>
  <si>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</si>
  <si>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</si>
  <si>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</si>
  <si>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</si>
  <si>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</si>
  <si>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</si>
  <si>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</si>
  <si>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</si>
  <si>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</si>
  <si>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</si>
  <si>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</si>
  <si>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</si>
  <si>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</si>
  <si>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</si>
  <si>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</si>
  <si>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</si>
  <si>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</si>
  <si>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</si>
  <si>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</si>
  <si>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</si>
  <si>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</si>
  <si>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</si>
  <si>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</si>
  <si>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</si>
  <si>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</si>
  <si>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</si>
  <si>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</si>
  <si>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</si>
  <si>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</si>
  <si>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</si>
  <si>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</si>
  <si>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</si>
  <si>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</si>
  <si>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</si>
  <si>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</si>
  <si>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</si>
  <si>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</si>
  <si>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</si>
  <si>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</si>
  <si>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</si>
  <si>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</si>
  <si>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</si>
  <si>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</si>
  <si>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</si>
  <si>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</si>
  <si>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</si>
  <si>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</si>
  <si>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</si>
  <si>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</si>
  <si>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</si>
  <si>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</si>
  <si>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</si>
  <si>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</si>
  <si>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</si>
  <si>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</si>
  <si>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</si>
  <si>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</si>
  <si>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</si>
  <si>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</si>
  <si>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</si>
  <si>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</si>
  <si>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</si>
  <si>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</si>
  <si>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</si>
  <si>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</si>
  <si>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</si>
  <si>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</si>
  <si>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</si>
  <si>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</si>
  <si>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</si>
  <si>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</si>
  <si>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</si>
  <si>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</si>
  <si>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</si>
  <si>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</si>
  <si>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</si>
  <si>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</si>
  <si>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</si>
  <si>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</si>
  <si>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</si>
  <si>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</si>
  <si>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</si>
  <si>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</si>
  <si>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</si>
  <si>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</si>
  <si>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</si>
  <si>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</si>
  <si>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</si>
  <si>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</si>
  <si>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</si>
  <si>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</si>
  <si>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</si>
  <si>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</si>
  <si>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</si>
  <si>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</si>
  <si>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</si>
  <si>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</si>
  <si>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</si>
  <si>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</si>
  <si>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</si>
  <si>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</si>
  <si>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</si>
  <si>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</si>
  <si>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</si>
  <si>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</si>
  <si>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</si>
  <si>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</si>
  <si>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</si>
  <si>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</si>
  <si>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</si>
  <si>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</si>
  <si>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</si>
  <si>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</si>
  <si>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</si>
  <si>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</si>
  <si>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</si>
  <si>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</si>
  <si>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</si>
  <si>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</si>
  <si>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</si>
  <si>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</si>
  <si>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</si>
  <si>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</si>
  <si>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</si>
  <si>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</si>
  <si>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</si>
  <si>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</si>
  <si>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</si>
  <si>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</si>
  <si>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</si>
  <si>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</si>
  <si>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</si>
  <si>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</si>
  <si>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</si>
  <si>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</si>
  <si>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</si>
  <si>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</si>
  <si>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</si>
  <si>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</si>
  <si>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</si>
  <si>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</si>
  <si>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</si>
  <si>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</si>
  <si>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</si>
  <si>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</si>
  <si>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</si>
  <si>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</si>
  <si>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</si>
  <si>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</si>
  <si>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</si>
  <si>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</si>
  <si>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</si>
  <si>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</si>
  <si>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</si>
  <si>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</si>
  <si>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</si>
  <si>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</si>
  <si>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</si>
  <si>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</si>
  <si>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</si>
  <si>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</si>
  <si>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</si>
  <si>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</si>
  <si>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</si>
  <si>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</si>
  <si>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</si>
  <si>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</si>
  <si>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</si>
  <si>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</si>
  <si>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</si>
  <si>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</si>
  <si>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</si>
  <si>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</si>
  <si>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</si>
  <si>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</si>
  <si>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</si>
  <si>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</si>
  <si>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</si>
  <si>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</si>
  <si>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</si>
  <si>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</si>
  <si>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</si>
  <si>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</si>
  <si>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</si>
  <si>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</si>
  <si>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</si>
  <si>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</si>
  <si>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</si>
  <si>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</si>
  <si>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</si>
  <si>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</si>
  <si>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</si>
  <si>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</si>
  <si>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</si>
  <si>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</si>
  <si>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</si>
  <si>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</si>
  <si>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</si>
  <si>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</si>
  <si>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</si>
  <si>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</si>
  <si>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</si>
  <si>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</si>
  <si>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</si>
  <si>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</si>
  <si>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</si>
  <si>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</si>
  <si>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</si>
  <si>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</si>
  <si>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</si>
  <si>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</si>
  <si>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</si>
  <si>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</si>
  <si>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</si>
  <si>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</si>
  <si>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</si>
  <si>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</si>
  <si>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</si>
  <si>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</si>
  <si>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</si>
  <si>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</si>
  <si>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</si>
  <si>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</si>
  <si>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</si>
  <si>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</si>
  <si>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</si>
  <si>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</si>
  <si>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</si>
  <si>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</si>
  <si>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</si>
  <si>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</si>
  <si>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</si>
  <si>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</si>
  <si>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</si>
  <si>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</si>
  <si>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</si>
  <si>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</si>
  <si>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</si>
  <si>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</si>
  <si>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</si>
  <si>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</si>
  <si>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</si>
  <si>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</si>
  <si>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</si>
  <si>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</si>
  <si>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</si>
  <si>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</si>
  <si>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</si>
  <si>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</si>
  <si>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</si>
  <si>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</si>
  <si>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</si>
  <si>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</si>
  <si>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</si>
  <si>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</si>
  <si>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</si>
  <si>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</si>
  <si>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</si>
  <si>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</si>
  <si>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</si>
  <si>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</si>
  <si>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</si>
  <si>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</si>
  <si>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</si>
  <si>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</si>
  <si>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</si>
  <si>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</si>
  <si>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</si>
  <si>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</si>
  <si>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</si>
  <si>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</si>
  <si>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</si>
  <si>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</si>
  <si>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</si>
  <si>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</si>
  <si>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</si>
  <si>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</si>
  <si>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</si>
  <si>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</si>
  <si>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</si>
  <si>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</si>
  <si>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</si>
  <si>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</si>
  <si>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</si>
  <si>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</si>
  <si>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</si>
  <si>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</si>
  <si>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</si>
  <si>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</si>
  <si>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</si>
  <si>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</si>
  <si>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</si>
  <si>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</si>
  <si>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</si>
  <si>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</si>
  <si>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</si>
  <si>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</si>
  <si>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</si>
  <si>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</si>
  <si>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</si>
  <si>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</si>
  <si>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</si>
  <si>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</si>
  <si>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</si>
  <si>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</si>
  <si>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</si>
  <si>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</si>
  <si>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</si>
  <si>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</si>
  <si>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</si>
  <si>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</si>
  <si>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</si>
  <si>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</si>
  <si>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</si>
  <si>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</si>
  <si>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</si>
  <si>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</si>
  <si>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</si>
  <si>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</si>
  <si>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</si>
  <si>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</si>
  <si>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</si>
  <si>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</si>
  <si>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</si>
  <si>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</si>
  <si>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</si>
  <si>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</si>
  <si>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</si>
  <si>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</si>
  <si>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</si>
  <si>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</si>
  <si>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</si>
  <si>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</si>
  <si>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</si>
  <si>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</si>
  <si>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</si>
  <si>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</si>
  <si>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</si>
  <si>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</si>
  <si>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</si>
  <si>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</si>
  <si>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</si>
  <si>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</si>
  <si>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</si>
  <si>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</si>
  <si>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</si>
  <si>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</si>
  <si>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</si>
  <si>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</si>
  <si>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</si>
  <si>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</si>
  <si>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</si>
  <si>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</si>
  <si>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</si>
  <si>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</si>
  <si>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</si>
  <si>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</si>
  <si>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</si>
  <si>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</si>
  <si>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</si>
  <si>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</si>
  <si>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</si>
  <si>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</si>
  <si>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</si>
  <si>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</si>
  <si>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</si>
  <si>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</si>
  <si>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</si>
  <si>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</si>
  <si>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</si>
  <si>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</si>
  <si>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</si>
  <si>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</si>
  <si>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</si>
  <si>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</si>
  <si>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</si>
  <si>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</si>
  <si>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</si>
  <si>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</si>
  <si>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</si>
  <si>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</si>
  <si>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</si>
  <si>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</si>
  <si>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</si>
  <si>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</si>
  <si>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</si>
  <si>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</si>
  <si>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</si>
  <si>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</si>
  <si>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</si>
  <si>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</si>
  <si>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</si>
  <si>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</si>
  <si>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</si>
  <si>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</si>
  <si>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</si>
  <si>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</si>
  <si>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</si>
  <si>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</si>
  <si>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</si>
  <si>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</si>
  <si>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</si>
  <si>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</si>
  <si>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</si>
  <si>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</si>
  <si>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</si>
  <si>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</si>
  <si>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</si>
  <si>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</si>
  <si>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</si>
  <si>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</si>
  <si>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</si>
  <si>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</si>
  <si>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</si>
  <si>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</si>
  <si>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</si>
  <si>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</si>
  <si>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</si>
  <si>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</si>
  <si>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</si>
  <si>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</si>
  <si>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</si>
  <si>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</si>
  <si>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</si>
  <si>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</si>
  <si>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</si>
  <si>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</si>
  <si>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</si>
  <si>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</si>
  <si>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</si>
  <si>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</si>
  <si>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</si>
  <si>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</si>
  <si>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</si>
  <si>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</si>
  <si>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</si>
  <si>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</si>
  <si>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</si>
  <si>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</si>
  <si>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</si>
  <si>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</si>
  <si>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</si>
  <si>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</si>
  <si>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</si>
  <si>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</si>
  <si>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</si>
  <si>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</si>
  <si>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</si>
  <si>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</si>
  <si>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</si>
  <si>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</si>
  <si>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</si>
  <si>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</si>
  <si>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</si>
  <si>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</si>
  <si>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</si>
  <si>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</si>
  <si>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</si>
  <si>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</si>
  <si>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</si>
  <si>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</si>
  <si>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</si>
  <si>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</si>
  <si>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</si>
  <si>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</si>
  <si>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</si>
  <si>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</si>
  <si>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</si>
  <si>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</si>
  <si>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</si>
  <si>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</si>
  <si>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</si>
  <si>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</si>
  <si>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</si>
  <si>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</si>
  <si>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</si>
  <si>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</si>
  <si>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</si>
  <si>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</si>
  <si>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</si>
  <si>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</si>
  <si>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</si>
  <si>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</si>
  <si>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</si>
  <si>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</si>
  <si>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</si>
  <si>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</si>
  <si>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</si>
  <si>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</si>
  <si>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</si>
  <si>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</si>
  <si>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</si>
  <si>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</si>
  <si>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</si>
  <si>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</si>
  <si>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</si>
  <si>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</si>
  <si>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</si>
  <si>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</si>
  <si>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</si>
  <si>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</si>
  <si>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</si>
  <si>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</si>
  <si>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</si>
  <si>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</si>
  <si>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</si>
  <si>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</si>
  <si>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</si>
  <si>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</si>
  <si>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</si>
  <si>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</si>
  <si>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</si>
  <si>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</si>
  <si>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</si>
  <si>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</si>
  <si>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</si>
  <si>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</si>
  <si>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</si>
  <si>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</si>
  <si>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</si>
  <si>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</si>
  <si>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</si>
  <si>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</si>
  <si>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</si>
  <si>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</si>
  <si>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</si>
  <si>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</si>
  <si>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</si>
  <si>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</si>
  <si>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</si>
  <si>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</si>
  <si>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</si>
  <si>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</si>
  <si>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</si>
  <si>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</si>
  <si>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</si>
  <si>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</si>
  <si>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</si>
  <si>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</si>
  <si>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</si>
  <si>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</si>
  <si>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</si>
  <si>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</si>
  <si>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</si>
  <si>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</si>
  <si>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</si>
  <si>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</si>
  <si>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</si>
  <si>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</si>
  <si>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</si>
  <si>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</si>
  <si>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</si>
  <si>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</si>
  <si>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</si>
  <si>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</si>
  <si>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</si>
  <si>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</si>
  <si>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</si>
  <si>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</si>
  <si>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</si>
  <si>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</si>
  <si>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</si>
  <si>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</si>
  <si>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</si>
  <si>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</si>
  <si>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</si>
  <si>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</si>
  <si>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</si>
  <si>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</si>
  <si>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</si>
  <si>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</si>
  <si>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</si>
  <si>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</si>
  <si>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</si>
  <si>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</si>
  <si>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</si>
  <si>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</si>
  <si>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</si>
  <si>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</si>
  <si>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</si>
  <si>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</si>
  <si>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</si>
  <si>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</si>
  <si>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</si>
  <si>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</si>
  <si>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</si>
  <si>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</si>
  <si>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</si>
  <si>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</si>
  <si>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</si>
  <si>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</si>
  <si>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</si>
  <si>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</si>
  <si>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</si>
  <si>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</si>
  <si>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</si>
  <si>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</si>
  <si>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</si>
  <si>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</si>
  <si>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</si>
  <si>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</si>
  <si>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</si>
  <si>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</si>
  <si>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</si>
  <si>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</si>
  <si>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</si>
  <si>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</si>
  <si>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</si>
  <si>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</si>
  <si>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</si>
  <si>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</si>
  <si>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</si>
  <si>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</si>
  <si>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</si>
  <si>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</si>
  <si>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</si>
  <si>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</si>
  <si>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</si>
  <si>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</si>
  <si>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</si>
  <si>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</si>
  <si>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</si>
  <si>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</si>
  <si>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</si>
  <si>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</si>
  <si>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</si>
  <si>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</si>
  <si>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</si>
  <si>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</si>
  <si>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</si>
  <si>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</si>
  <si>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</si>
  <si>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</si>
  <si>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</si>
  <si>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</si>
  <si>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</si>
  <si>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</si>
  <si>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</si>
  <si>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</si>
  <si>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</si>
  <si>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</si>
  <si>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</si>
  <si>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</si>
  <si>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</si>
  <si>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</si>
  <si>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</si>
  <si>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</si>
  <si>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</si>
  <si>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</si>
  <si>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</si>
  <si>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</si>
  <si>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</si>
  <si>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</si>
  <si>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</si>
  <si>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</si>
  <si>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</si>
  <si>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</si>
  <si>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</si>
  <si>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</si>
  <si>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</si>
  <si>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</si>
  <si>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</si>
  <si>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</si>
  <si>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</si>
  <si>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</si>
  <si>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</si>
  <si>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</si>
  <si>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</si>
  <si>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</si>
  <si>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</si>
  <si>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</si>
  <si>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</si>
  <si>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</si>
  <si>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</si>
  <si>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</si>
  <si>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</si>
  <si>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</si>
  <si>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</si>
  <si>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</si>
  <si>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</si>
  <si>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</si>
  <si>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</si>
  <si>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</si>
  <si>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</si>
  <si>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</si>
  <si>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</si>
  <si>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</si>
  <si>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</si>
  <si>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</si>
  <si>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</si>
  <si>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</si>
  <si>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</si>
  <si>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</si>
  <si>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</si>
  <si>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</si>
  <si>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</si>
  <si>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</si>
  <si>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</si>
  <si>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</si>
  <si>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</si>
  <si>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</si>
  <si>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</si>
  <si>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</si>
  <si>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</si>
  <si>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</si>
  <si>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</si>
  <si>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</si>
  <si>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</si>
  <si>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</si>
  <si>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</si>
  <si>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</si>
  <si>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</si>
  <si>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</si>
  <si>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</si>
  <si>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</si>
  <si>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</si>
  <si>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</si>
  <si>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</si>
  <si>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</si>
  <si>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</si>
  <si>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</si>
  <si>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</si>
  <si>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</si>
  <si>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</si>
  <si>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</si>
  <si>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</si>
  <si>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</si>
  <si>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</si>
  <si>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</si>
  <si>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</si>
  <si>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</si>
  <si>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</si>
  <si>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</si>
  <si>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</si>
  <si>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</si>
  <si>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</si>
  <si>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</si>
  <si>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</si>
  <si>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</si>
  <si>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</si>
  <si>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</si>
  <si>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</si>
  <si>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</si>
  <si>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</si>
  <si>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</si>
  <si>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</si>
  <si>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</si>
  <si>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</si>
  <si>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</si>
  <si>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</si>
  <si>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</si>
  <si>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</si>
  <si>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</si>
  <si>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</si>
  <si>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</si>
  <si>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</si>
  <si>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</si>
  <si>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</si>
  <si>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</si>
  <si>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</si>
  <si>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</si>
  <si>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</si>
  <si>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</si>
  <si>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</si>
  <si>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</si>
  <si>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</si>
  <si>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</si>
  <si>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</si>
  <si>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</si>
  <si>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</si>
  <si>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</si>
  <si>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</si>
  <si>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</si>
  <si>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</si>
  <si>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</si>
  <si>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</si>
  <si>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</si>
  <si>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</si>
  <si>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</si>
  <si>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</si>
  <si>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</si>
  <si>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</si>
  <si>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</si>
  <si>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</si>
  <si>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</si>
  <si>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</si>
  <si>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</si>
  <si>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</si>
  <si>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</si>
  <si>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</si>
  <si>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</si>
  <si>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</si>
  <si>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</si>
  <si>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</si>
  <si>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</si>
  <si>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</si>
  <si>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</si>
  <si>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</si>
  <si>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</si>
  <si>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</si>
  <si>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</si>
  <si>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</si>
  <si>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</si>
  <si>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</si>
  <si>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</si>
  <si>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</si>
  <si>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</si>
  <si>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</si>
  <si>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</si>
  <si>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</si>
  <si>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</si>
  <si>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</si>
  <si>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</si>
  <si>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</si>
  <si>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</si>
  <si>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</si>
  <si>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</si>
  <si>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</si>
  <si>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</si>
  <si>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</si>
  <si>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</si>
  <si>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</si>
  <si>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</si>
  <si>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</si>
  <si>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</si>
  <si>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</si>
  <si>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</si>
  <si>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</si>
  <si>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</si>
  <si>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</si>
  <si>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</si>
  <si>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</si>
  <si>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</si>
  <si>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</si>
  <si>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</si>
  <si>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</si>
  <si>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</si>
  <si>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</si>
  <si>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</si>
  <si>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</si>
  <si>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</si>
  <si>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</si>
  <si>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</si>
  <si>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</si>
  <si>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</si>
  <si>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</si>
  <si>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</si>
  <si>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</si>
  <si>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</si>
  <si>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</si>
  <si>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</si>
  <si>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</si>
  <si>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</si>
  <si>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</si>
  <si>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</si>
  <si>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</si>
  <si>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</si>
  <si>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</si>
  <si>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</si>
  <si>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</si>
  <si>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</si>
  <si>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</si>
  <si>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</si>
  <si>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</si>
  <si>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</si>
  <si>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</si>
  <si>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</si>
  <si>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</si>
  <si>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</si>
  <si>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</si>
  <si>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</si>
  <si>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</si>
  <si>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</si>
  <si>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</si>
  <si>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</si>
  <si>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</si>
  <si>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</si>
  <si>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</si>
  <si>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</si>
  <si>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</si>
  <si>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</si>
  <si>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</si>
  <si>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</si>
  <si>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</si>
  <si>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</si>
  <si>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</si>
  <si>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</si>
  <si>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</si>
  <si>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</si>
  <si>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</si>
  <si>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</si>
  <si>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</si>
  <si>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</si>
  <si>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</si>
  <si>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</si>
  <si>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</si>
  <si>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</si>
  <si>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</si>
  <si>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</si>
  <si>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</si>
  <si>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</si>
  <si>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</si>
  <si>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</si>
  <si>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</si>
  <si>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</si>
  <si>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</si>
  <si>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</si>
  <si>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</si>
  <si>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</si>
  <si>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</si>
  <si>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</si>
  <si>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</si>
  <si>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</si>
  <si>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</si>
  <si>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</si>
  <si>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</si>
  <si>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</si>
  <si>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</si>
  <si>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</si>
  <si>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</si>
  <si>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</si>
  <si>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</si>
  <si>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</si>
  <si>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</si>
  <si>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</si>
  <si>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</si>
  <si>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</si>
  <si>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</si>
  <si>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</si>
  <si>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</si>
  <si>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</si>
  <si>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</si>
  <si>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</si>
  <si>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</si>
  <si>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</si>
  <si>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</si>
  <si>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</si>
  <si>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</si>
  <si>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</si>
  <si>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</si>
  <si>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</si>
  <si>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</si>
  <si>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</si>
  <si>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</si>
  <si>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</si>
  <si>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</si>
  <si>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</si>
  <si>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</si>
  <si>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</si>
  <si>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</si>
  <si>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</si>
  <si>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</si>
  <si>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</si>
  <si>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</si>
  <si>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</si>
  <si>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</si>
  <si>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</si>
  <si>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</si>
  <si>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</si>
  <si>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</si>
  <si>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</si>
  <si>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</si>
  <si>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</si>
  <si>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</si>
  <si>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</si>
  <si>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</si>
  <si>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</si>
  <si>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</si>
  <si>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</si>
  <si>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</si>
  <si>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</si>
  <si>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</si>
  <si>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</si>
  <si>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</si>
  <si>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</si>
  <si>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</si>
  <si>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</si>
  <si>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</si>
  <si>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</si>
  <si>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</si>
  <si>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</si>
  <si>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</si>
  <si>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</si>
  <si>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</si>
  <si>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</si>
  <si>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</si>
  <si>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</si>
  <si>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</si>
  <si>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</si>
  <si>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</si>
  <si>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</si>
  <si>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</si>
  <si>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</si>
  <si>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</si>
  <si>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</si>
  <si>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</si>
  <si>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</si>
  <si>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</si>
  <si>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</si>
  <si>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</si>
  <si>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</si>
  <si>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</si>
  <si>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</si>
  <si>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</si>
  <si>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</si>
  <si>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</si>
  <si>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</si>
  <si>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</si>
  <si>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</si>
  <si>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</si>
  <si>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</si>
  <si>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</si>
  <si>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</si>
  <si>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</si>
  <si>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</si>
  <si>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</si>
  <si>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</si>
  <si>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</si>
  <si>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</si>
  <si>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</si>
  <si>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</si>
  <si>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</si>
  <si>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</si>
  <si>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</si>
  <si>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</si>
  <si>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</si>
  <si>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</si>
  <si>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</si>
  <si>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</si>
  <si>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</si>
  <si>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</si>
  <si>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</si>
  <si>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</si>
  <si>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</si>
  <si>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</si>
  <si>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</si>
  <si>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</si>
  <si>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</si>
  <si>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</si>
  <si>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</si>
  <si>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</si>
  <si>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</si>
  <si>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</si>
  <si>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</si>
  <si>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</si>
  <si>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</si>
  <si>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</si>
  <si>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</si>
  <si>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</si>
  <si>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</si>
  <si>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</si>
  <si>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</si>
  <si>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</si>
  <si>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</si>
  <si>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</si>
  <si>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</si>
  <si>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</si>
  <si>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</si>
  <si>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</si>
  <si>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</si>
  <si>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</si>
  <si>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</si>
  <si>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</si>
  <si>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</si>
  <si>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</si>
  <si>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</si>
  <si>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</si>
  <si>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</si>
  <si>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</si>
  <si>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</si>
  <si>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</si>
  <si>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</si>
  <si>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</si>
  <si>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</si>
  <si>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</si>
  <si>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</si>
  <si>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</si>
  <si>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</si>
  <si>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</si>
  <si>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</si>
  <si>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</si>
  <si>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</si>
  <si>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</si>
  <si>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</si>
  <si>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</si>
  <si>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</si>
  <si>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</si>
  <si>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</si>
  <si>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</si>
  <si>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</si>
  <si>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</si>
  <si>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</si>
  <si>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</si>
  <si>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</si>
  <si>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</si>
  <si>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</si>
  <si>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</si>
  <si>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</si>
  <si>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</si>
  <si>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</si>
  <si>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</si>
  <si>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</si>
  <si>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</si>
  <si>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</si>
  <si>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</si>
  <si>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</si>
  <si>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</si>
  <si>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</si>
  <si>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</si>
  <si>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</si>
  <si>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</si>
  <si>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</si>
  <si>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</si>
  <si>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</si>
  <si>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</si>
  <si>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</si>
  <si>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</si>
  <si>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</si>
  <si>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</si>
  <si>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</si>
  <si>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</si>
  <si>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</si>
  <si>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</si>
  <si>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</si>
  <si>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</si>
  <si>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</si>
  <si>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</si>
  <si>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</si>
  <si>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</si>
  <si>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</si>
  <si>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</si>
  <si>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</si>
  <si>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</si>
  <si>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</si>
  <si>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</si>
  <si>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</si>
  <si>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</si>
  <si>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</si>
  <si>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</si>
  <si>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</si>
  <si>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</si>
  <si>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</si>
  <si>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</si>
  <si>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</si>
  <si>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</si>
  <si>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</si>
  <si>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</si>
  <si>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</si>
  <si>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</si>
  <si>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</si>
  <si>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</si>
  <si>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</si>
  <si>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</si>
  <si>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</si>
  <si>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</si>
  <si>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</si>
  <si>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</si>
  <si>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</si>
  <si>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</si>
  <si>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</si>
  <si>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</si>
  <si>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</si>
  <si>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</si>
  <si>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</si>
  <si>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</si>
  <si>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</si>
  <si>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</si>
  <si>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</si>
  <si>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</si>
  <si>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</si>
  <si>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</si>
  <si>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</si>
  <si>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</si>
  <si>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</si>
  <si>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</si>
  <si>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</si>
  <si>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</si>
  <si>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</si>
  <si>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</si>
  <si>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</si>
  <si>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</si>
  <si>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</si>
  <si>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</si>
  <si>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</si>
  <si>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</si>
  <si>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</si>
  <si>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</si>
  <si>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</si>
  <si>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</si>
  <si>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</si>
  <si>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</si>
  <si>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</si>
  <si>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</si>
  <si>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</si>
  <si>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</si>
  <si>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</si>
  <si>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</si>
  <si>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</si>
  <si>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</si>
  <si>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</si>
  <si>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</si>
  <si>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</si>
  <si>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</si>
  <si>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</si>
  <si>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</si>
  <si>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</si>
  <si>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</si>
  <si>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</si>
  <si>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</si>
  <si>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</si>
  <si>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</si>
  <si>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</si>
  <si>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</si>
  <si>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</si>
  <si>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</si>
  <si>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</si>
  <si>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</si>
  <si>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</si>
  <si>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</si>
  <si>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</si>
  <si>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</si>
  <si>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</si>
  <si>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</si>
  <si>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</si>
  <si>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</si>
  <si>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</si>
  <si>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</si>
  <si>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</si>
  <si>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</si>
  <si>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</si>
  <si>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</si>
  <si>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</si>
  <si>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</si>
  <si>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</si>
  <si>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</si>
  <si>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</si>
  <si>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</si>
  <si>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</si>
  <si>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</si>
  <si>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</si>
  <si>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</si>
  <si>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</si>
  <si>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</si>
  <si>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</si>
  <si>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</si>
  <si>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</si>
  <si>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</si>
  <si>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</si>
  <si>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</si>
  <si>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</si>
  <si>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</si>
  <si>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</si>
  <si>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</si>
  <si>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</si>
  <si>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</si>
  <si>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</si>
  <si>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</si>
  <si>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</si>
  <si>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</si>
  <si>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</si>
  <si>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</si>
  <si>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</si>
  <si>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</si>
  <si>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</si>
  <si>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</si>
  <si>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</si>
  <si>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</si>
  <si>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</si>
  <si>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</si>
  <si>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</si>
  <si>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</si>
  <si>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</si>
  <si>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</si>
  <si>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</si>
  <si>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</si>
  <si>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</si>
  <si>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</si>
  <si>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</si>
  <si>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</si>
  <si>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</si>
  <si>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</si>
  <si>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</si>
  <si>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</si>
  <si>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</si>
  <si>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</si>
  <si>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</si>
  <si>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</si>
  <si>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</si>
  <si>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</si>
  <si>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</si>
  <si>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</si>
  <si>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</si>
  <si>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</si>
  <si>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</si>
  <si>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</si>
  <si>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</si>
  <si>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</si>
  <si>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</si>
  <si>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</si>
  <si>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</si>
  <si>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</si>
  <si>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</si>
  <si>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</si>
  <si>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</si>
  <si>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</si>
  <si>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</si>
  <si>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</si>
  <si>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</si>
  <si>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</si>
  <si>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</si>
  <si>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</si>
  <si>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</si>
  <si>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</si>
  <si>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</si>
  <si>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</si>
  <si>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</si>
  <si>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</si>
  <si>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</si>
  <si>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</si>
  <si>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</si>
  <si>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</si>
  <si>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</si>
  <si>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</si>
  <si>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</si>
  <si>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</si>
  <si>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</si>
  <si>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</si>
  <si>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</si>
  <si>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</si>
  <si>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</si>
  <si>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</si>
  <si>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</si>
  <si>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</si>
  <si>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</si>
  <si>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</si>
  <si>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</si>
  <si>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</si>
  <si>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</si>
  <si>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</si>
  <si>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</si>
  <si>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</si>
  <si>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</si>
  <si>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</si>
  <si>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</si>
  <si>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</si>
  <si>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</si>
  <si>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</si>
  <si>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</si>
  <si>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</si>
  <si>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</si>
  <si>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</si>
  <si>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</si>
  <si>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</si>
  <si>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</si>
  <si>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</si>
  <si>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</si>
  <si>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</si>
  <si>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</si>
  <si>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</si>
  <si>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</si>
  <si>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</si>
  <si>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</si>
  <si>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</si>
  <si>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</si>
  <si>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</si>
  <si>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</si>
  <si>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</si>
  <si>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</si>
  <si>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</si>
  <si>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</si>
  <si>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</si>
  <si>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</si>
  <si>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</si>
  <si>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</si>
  <si>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</si>
  <si>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</si>
  <si>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</si>
  <si>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</si>
  <si>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</si>
  <si>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</si>
  <si>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</si>
  <si>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</si>
  <si>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</si>
  <si>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</si>
  <si>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</si>
  <si>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</si>
  <si>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</si>
  <si>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</si>
  <si>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</si>
  <si>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</si>
  <si>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</si>
  <si>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</si>
  <si>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</si>
  <si>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</si>
  <si>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</si>
  <si>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</si>
  <si>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</si>
  <si>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</si>
  <si>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</si>
  <si>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</si>
  <si>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</si>
  <si>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</si>
  <si>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</si>
  <si>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</si>
  <si>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</si>
  <si>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</si>
  <si>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</si>
  <si>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</si>
  <si>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</si>
  <si>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</si>
  <si>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</si>
  <si>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</si>
  <si>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</si>
  <si>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</si>
  <si>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</si>
  <si>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</si>
  <si>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</si>
  <si>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</si>
  <si>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</si>
  <si>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</si>
  <si>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</si>
  <si>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</si>
  <si>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</si>
  <si>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</si>
  <si>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</si>
  <si>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</si>
  <si>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</si>
  <si>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</si>
  <si>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</si>
  <si>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</si>
  <si>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</si>
  <si>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</si>
  <si>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</si>
  <si>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</si>
  <si>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</si>
  <si>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</si>
  <si>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</si>
  <si>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</si>
  <si>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</si>
  <si>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</si>
  <si>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</si>
  <si>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</si>
  <si>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</si>
  <si>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</si>
  <si>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</si>
  <si>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</si>
  <si>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</si>
  <si>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</si>
  <si>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</si>
  <si>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</si>
  <si>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</si>
  <si>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</si>
  <si>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</si>
  <si>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</si>
  <si>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</si>
  <si>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</si>
  <si>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</si>
  <si>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</si>
  <si>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</si>
  <si>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</si>
  <si>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</si>
  <si>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</si>
  <si>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</si>
  <si>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</si>
  <si>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</si>
  <si>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</si>
  <si>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</si>
  <si>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</si>
  <si>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</si>
  <si>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</si>
  <si>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</si>
  <si>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</si>
  <si>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</si>
  <si>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</si>
  <si>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</si>
  <si>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</si>
  <si>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</si>
  <si>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</si>
  <si>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</si>
  <si>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</si>
  <si>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</si>
  <si>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</si>
  <si>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</si>
  <si>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</si>
  <si>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</si>
  <si>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</si>
  <si>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</si>
  <si>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</si>
  <si>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</si>
  <si>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</si>
  <si>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</si>
  <si>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</si>
  <si>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</si>
  <si>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</si>
  <si>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</si>
  <si>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</si>
  <si>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</si>
  <si>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</si>
  <si>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</si>
  <si>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</si>
  <si>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</si>
  <si>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</si>
  <si>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</si>
  <si>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</si>
  <si>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</si>
  <si>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</si>
  <si>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</si>
  <si>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</si>
  <si>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</si>
  <si>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</si>
  <si>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</si>
  <si>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</si>
  <si>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</si>
  <si>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</si>
  <si>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</si>
  <si>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</si>
  <si>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</si>
  <si>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</si>
  <si>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</si>
  <si>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</si>
  <si>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</si>
  <si>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</si>
  <si>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</si>
  <si>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</si>
  <si>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</si>
  <si>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</si>
  <si>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</si>
  <si>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</si>
  <si>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</si>
  <si>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</si>
  <si>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</si>
  <si>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</si>
  <si>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</si>
  <si>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</si>
  <si>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</si>
  <si>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</si>
  <si>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</si>
  <si>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</si>
  <si>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</si>
  <si>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</si>
  <si>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</si>
  <si>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</si>
  <si>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</si>
  <si>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</si>
  <si>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</si>
  <si>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</si>
  <si>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</si>
  <si>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</si>
  <si>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</si>
  <si>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</si>
  <si>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</si>
  <si>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</si>
  <si>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</si>
  <si>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</si>
  <si>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</si>
  <si>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</si>
  <si>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</si>
  <si>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</si>
  <si>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</si>
  <si>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</si>
  <si>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</si>
  <si>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</si>
  <si>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</si>
  <si>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</si>
  <si>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</si>
  <si>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</si>
  <si>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</si>
  <si>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</si>
  <si>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</si>
  <si>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</si>
  <si>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</si>
  <si>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</si>
  <si>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</si>
  <si>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</si>
  <si>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</si>
  <si>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</si>
  <si>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</si>
  <si>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</si>
  <si>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</si>
  <si>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</si>
  <si>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</si>
  <si>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</si>
  <si>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</si>
  <si>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</si>
  <si>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</si>
  <si>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</si>
  <si>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</si>
  <si>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</si>
  <si>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</si>
  <si>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</si>
  <si>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</si>
  <si>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</si>
  <si>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</si>
  <si>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</si>
  <si>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</si>
  <si>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</si>
  <si>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</si>
  <si>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</si>
  <si>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</si>
  <si>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</si>
  <si>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</si>
  <si>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</si>
  <si>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</si>
  <si>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</si>
  <si>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</si>
  <si>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</si>
  <si>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</si>
  <si>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</si>
  <si>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</si>
  <si>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</si>
  <si>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</si>
  <si>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</si>
  <si>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</si>
  <si>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</si>
  <si>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</si>
  <si>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</si>
  <si>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</si>
  <si>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</si>
  <si>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</si>
  <si>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</si>
  <si>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</si>
  <si>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</si>
  <si>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</si>
  <si>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</si>
  <si>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</si>
  <si>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</si>
  <si>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</si>
  <si>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</si>
  <si>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</si>
  <si>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</si>
  <si>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</si>
  <si>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</si>
  <si>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</si>
  <si>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</si>
  <si>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</si>
  <si>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</si>
  <si>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</si>
  <si>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</si>
  <si>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</si>
  <si>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</si>
  <si>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</si>
  <si>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</si>
  <si>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</si>
  <si>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</si>
  <si>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</si>
  <si>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</si>
  <si>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</si>
  <si>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</si>
  <si>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</si>
  <si>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</si>
  <si>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</si>
  <si>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</si>
  <si>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</si>
  <si>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</si>
  <si>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</si>
  <si>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</si>
  <si>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</si>
  <si>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</si>
  <si>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</si>
  <si>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</si>
  <si>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</si>
  <si>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</si>
  <si>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</si>
  <si>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</si>
  <si>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</si>
  <si>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</si>
  <si>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</si>
  <si>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</si>
  <si>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</si>
  <si>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</si>
  <si>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</si>
  <si>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</si>
  <si>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</si>
  <si>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</si>
  <si>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</si>
  <si>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</si>
  <si>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</si>
  <si>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</si>
  <si>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</si>
  <si>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</si>
  <si>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</si>
  <si>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</si>
  <si>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</si>
  <si>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</si>
  <si>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</si>
  <si>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</si>
  <si>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</si>
  <si>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</si>
  <si>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</si>
  <si>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</si>
  <si>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</si>
  <si>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</si>
  <si>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</si>
  <si>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</si>
  <si>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</si>
  <si>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</si>
  <si>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</si>
  <si>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</si>
  <si>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</si>
  <si>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</si>
  <si>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</si>
  <si>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</si>
  <si>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</si>
  <si>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</si>
  <si>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</si>
  <si>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</si>
  <si>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</si>
  <si>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</si>
  <si>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</si>
  <si>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</si>
  <si>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</si>
  <si>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</si>
  <si>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</si>
  <si>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</si>
  <si>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</si>
  <si>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</si>
  <si>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</si>
  <si>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</si>
  <si>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</si>
  <si>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</si>
  <si>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</si>
  <si>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</si>
  <si>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</si>
  <si>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</si>
  <si>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</si>
  <si>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</si>
  <si>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</si>
  <si>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</si>
  <si>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</si>
  <si>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</si>
  <si>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</si>
  <si>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</si>
  <si>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</si>
  <si>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</si>
  <si>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</si>
  <si>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</si>
  <si>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</si>
  <si>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</si>
  <si>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</si>
  <si>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</si>
  <si>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</si>
  <si>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</si>
  <si>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</si>
  <si>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</si>
  <si>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</si>
  <si>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</si>
  <si>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</si>
  <si>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</si>
  <si>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</si>
  <si>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</si>
  <si>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</si>
  <si>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</si>
  <si>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</si>
  <si>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</si>
  <si>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</si>
  <si>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</si>
  <si>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</si>
  <si>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</si>
  <si>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</si>
  <si>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</si>
  <si>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</si>
  <si>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</si>
  <si>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</si>
  <si>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</si>
  <si>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</si>
  <si>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</si>
  <si>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</si>
  <si>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</si>
  <si>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</si>
  <si>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</si>
  <si>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</si>
  <si>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</si>
  <si>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</si>
  <si>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</si>
  <si>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</si>
  <si>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</si>
  <si>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</si>
  <si>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</si>
  <si>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</si>
  <si>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</si>
  <si>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</si>
  <si>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</si>
  <si>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</si>
  <si>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</si>
  <si>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</si>
  <si>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</si>
  <si>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</si>
  <si>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</si>
  <si>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</si>
  <si>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</si>
  <si>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</si>
  <si>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</si>
  <si>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</si>
  <si>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</si>
  <si>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</si>
  <si>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</si>
  <si>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</si>
  <si>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</si>
  <si>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</si>
  <si>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</si>
  <si>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</si>
  <si>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</si>
  <si>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</si>
  <si>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</si>
  <si>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</si>
  <si>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</si>
  <si>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</si>
  <si>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</si>
  <si>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</si>
  <si>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</si>
  <si>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</si>
  <si>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</si>
  <si>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</si>
  <si>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</si>
  <si>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</si>
  <si>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</si>
  <si>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</si>
  <si>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</si>
  <si>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</si>
  <si>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</si>
  <si>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</si>
  <si>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</si>
  <si>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</si>
  <si>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</si>
  <si>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</si>
  <si>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</si>
  <si>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</si>
  <si>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</si>
  <si>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</si>
  <si>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</si>
  <si>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</si>
  <si>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</si>
  <si>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</si>
  <si>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</si>
  <si>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</si>
  <si>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</si>
  <si>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</si>
  <si>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</si>
  <si>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</si>
  <si>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</si>
  <si>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</si>
  <si>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</si>
  <si>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</si>
  <si>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</si>
  <si>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</si>
  <si>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</si>
  <si>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</si>
  <si>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</si>
  <si>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</si>
  <si>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</si>
  <si>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</si>
  <si>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</si>
  <si>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</si>
  <si>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</si>
  <si>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</si>
  <si>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</si>
  <si>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</si>
  <si>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</si>
  <si>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</si>
  <si>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</si>
  <si>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</si>
  <si>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</si>
  <si>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</si>
  <si>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</si>
  <si>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</si>
  <si>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</si>
  <si>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</si>
  <si>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</si>
  <si>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</si>
  <si>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</si>
  <si>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</si>
  <si>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</si>
  <si>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</si>
  <si>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</si>
  <si>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</si>
  <si>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</si>
  <si>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</si>
  <si>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</si>
  <si>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</si>
  <si>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</si>
  <si>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</si>
  <si>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</si>
  <si>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</si>
  <si>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</si>
  <si>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</si>
  <si>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</si>
  <si>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</si>
  <si>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</si>
  <si>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</si>
  <si>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</si>
  <si>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</si>
  <si>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</si>
  <si>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</si>
  <si>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</si>
  <si>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</si>
  <si>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</si>
  <si>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</si>
  <si>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</si>
  <si>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</si>
  <si>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</si>
  <si>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</si>
  <si>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</si>
  <si>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</si>
  <si>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</si>
  <si>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</si>
  <si>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</si>
  <si>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</si>
  <si>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</si>
  <si>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</si>
  <si>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</si>
  <si>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</si>
  <si>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</si>
  <si>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</si>
  <si>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</si>
  <si>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</si>
  <si>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</si>
  <si>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</si>
  <si>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</si>
  <si>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</si>
  <si>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</si>
  <si>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</si>
  <si>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</si>
  <si>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</si>
  <si>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</si>
  <si>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</si>
  <si>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</si>
  <si>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</si>
  <si>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</si>
  <si>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</si>
  <si>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</si>
  <si>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</si>
  <si>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</si>
  <si>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</si>
  <si>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</si>
  <si>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</si>
  <si>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</si>
  <si>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</si>
  <si>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</si>
  <si>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</si>
  <si>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</si>
  <si>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</si>
  <si>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</si>
  <si>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</si>
  <si>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</si>
  <si>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</si>
  <si>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</si>
  <si>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</si>
  <si>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</si>
  <si>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</si>
  <si>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</si>
  <si>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</si>
  <si>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</si>
  <si>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</si>
  <si>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</si>
  <si>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</si>
  <si>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</si>
  <si>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</si>
  <si>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</si>
  <si>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</si>
  <si>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</si>
  <si>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</si>
  <si>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</si>
  <si>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</si>
  <si>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</si>
  <si>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</si>
  <si>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</si>
  <si>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</si>
  <si>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</si>
  <si>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</si>
  <si>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</si>
  <si>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</si>
  <si>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</si>
  <si>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</si>
  <si>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</si>
  <si>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</si>
  <si>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</si>
  <si>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</si>
  <si>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</si>
  <si>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</si>
  <si>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</si>
  <si>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</si>
  <si>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</si>
  <si>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</si>
  <si>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</si>
  <si>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</si>
  <si>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</si>
  <si>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</si>
  <si>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</si>
  <si>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</si>
  <si>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</si>
  <si>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</si>
  <si>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</si>
  <si>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</si>
  <si>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</si>
  <si>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</si>
  <si>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</si>
  <si>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</si>
  <si>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</si>
  <si>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</si>
  <si>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</si>
  <si>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</si>
  <si>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</si>
  <si>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</si>
  <si>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</si>
  <si>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</si>
  <si>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</si>
  <si>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</si>
  <si>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</si>
  <si>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</si>
  <si>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</si>
  <si>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</si>
  <si>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</si>
  <si>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</si>
  <si>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</si>
  <si>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</si>
  <si>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</si>
  <si>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</si>
  <si>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</si>
  <si>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</si>
  <si>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</si>
  <si>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</si>
  <si>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</si>
  <si>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</si>
  <si>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</si>
  <si>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</si>
  <si>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</si>
  <si>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</si>
  <si>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</si>
  <si>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</si>
  <si>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</si>
  <si>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</si>
  <si>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</si>
  <si>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</si>
  <si>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</si>
  <si>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</si>
  <si>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</si>
  <si>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</si>
  <si>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</si>
  <si>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</si>
  <si>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</si>
  <si>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</si>
  <si>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</si>
  <si>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</si>
  <si>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</si>
  <si>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</si>
  <si>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</si>
  <si>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</si>
  <si>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</si>
  <si>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</si>
  <si>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</si>
  <si>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</si>
  <si>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</si>
  <si>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</si>
  <si>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</si>
  <si>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</si>
  <si>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</si>
  <si>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</si>
  <si>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</si>
  <si>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</si>
  <si>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</si>
  <si>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</si>
  <si>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</si>
  <si>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</si>
  <si>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</si>
  <si>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</si>
  <si>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</si>
  <si>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</si>
  <si>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</si>
  <si>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</si>
  <si>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</si>
  <si>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</si>
  <si>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</si>
  <si>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</si>
  <si>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</si>
  <si>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</si>
  <si>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</si>
  <si>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</si>
  <si>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</si>
  <si>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</si>
  <si>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</si>
  <si>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</si>
  <si>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</si>
  <si>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</si>
  <si>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</si>
  <si>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</si>
  <si>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</si>
  <si>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</si>
  <si>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</si>
  <si>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</si>
  <si>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</si>
  <si>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</si>
  <si>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</si>
  <si>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</si>
  <si>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</si>
  <si>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</si>
  <si>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</si>
  <si>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</si>
  <si>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</si>
  <si>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</si>
  <si>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</si>
  <si>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</si>
  <si>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</si>
  <si>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</si>
  <si>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</si>
  <si>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</si>
  <si>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</si>
  <si>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</si>
  <si>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</si>
  <si>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</si>
  <si>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</si>
  <si>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</si>
  <si>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</si>
  <si>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</si>
  <si>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</si>
  <si>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</si>
  <si>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</si>
  <si>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</si>
  <si>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</si>
  <si>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</si>
  <si>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</si>
  <si>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</si>
  <si>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</si>
  <si>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</si>
  <si>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</si>
  <si>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</si>
  <si>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</si>
  <si>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</si>
  <si>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</si>
  <si>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</si>
  <si>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</si>
  <si>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</si>
  <si>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</si>
  <si>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</si>
  <si>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</si>
  <si>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</si>
  <si>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</si>
  <si>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</si>
  <si>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</si>
  <si>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</si>
  <si>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</si>
  <si>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</si>
  <si>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</si>
  <si>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</si>
  <si>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</si>
  <si>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</si>
  <si>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</si>
  <si>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</si>
  <si>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</si>
  <si>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</si>
  <si>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</si>
  <si>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</si>
  <si>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</si>
  <si>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</si>
  <si>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</si>
  <si>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</si>
  <si>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</si>
  <si>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</si>
  <si>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</si>
  <si>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</si>
  <si>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</si>
  <si>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</si>
  <si>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</si>
  <si>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</si>
  <si>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</si>
  <si>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</si>
  <si>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</si>
  <si>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</si>
  <si>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</si>
  <si>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</si>
  <si>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</si>
  <si>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</si>
  <si>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</si>
  <si>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</si>
  <si>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</si>
  <si>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</si>
  <si>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</si>
  <si>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</si>
  <si>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</si>
  <si>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</si>
  <si>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</si>
  <si>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</si>
  <si>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</si>
  <si>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</si>
  <si>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</si>
  <si>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</si>
  <si>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</si>
  <si>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</si>
  <si>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</si>
  <si>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</si>
  <si>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</si>
  <si>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</si>
  <si>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</si>
  <si>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</si>
  <si>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</si>
  <si>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</si>
  <si>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</si>
  <si>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</si>
  <si>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</si>
  <si>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</si>
  <si>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</si>
  <si>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</si>
  <si>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</si>
  <si>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</si>
  <si>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</si>
  <si>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</si>
  <si>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</si>
  <si>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</si>
  <si>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</si>
  <si>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</si>
  <si>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</si>
  <si>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</si>
  <si>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</si>
  <si>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</si>
  <si>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</si>
  <si>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</si>
  <si>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</si>
  <si>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</si>
  <si>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</si>
  <si>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</si>
  <si>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</si>
  <si>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</si>
  <si>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</si>
  <si>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</si>
  <si>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</si>
  <si>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</si>
  <si>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</si>
  <si>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</si>
  <si>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</si>
  <si>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</si>
  <si>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</si>
  <si>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</si>
  <si>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</si>
  <si>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</si>
  <si>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</si>
  <si>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</si>
  <si>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</si>
  <si>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</si>
  <si>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</si>
  <si>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</si>
  <si>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</si>
  <si>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</si>
  <si>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</si>
  <si>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</si>
  <si>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</si>
  <si>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</si>
  <si>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</si>
  <si>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</si>
  <si>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</si>
  <si>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</si>
  <si>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</si>
  <si>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</si>
  <si>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</si>
  <si>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</si>
  <si>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</si>
  <si>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</si>
  <si>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</si>
  <si>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</si>
  <si>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</si>
  <si>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</si>
  <si>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</si>
  <si>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</si>
  <si>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</si>
  <si>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</si>
  <si>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</si>
  <si>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</si>
  <si>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</si>
  <si>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</si>
  <si>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</si>
  <si>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</si>
  <si>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</si>
  <si>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</si>
  <si>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</si>
  <si>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</si>
  <si>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</si>
  <si>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</si>
  <si>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</si>
  <si>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</si>
  <si>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</si>
  <si>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</si>
  <si>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</si>
  <si>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</si>
  <si>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</si>
  <si>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</si>
  <si>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</si>
  <si>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</si>
  <si>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</si>
  <si>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</si>
  <si>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</si>
  <si>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</si>
  <si>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</si>
  <si>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</si>
  <si>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</si>
  <si>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</si>
  <si>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</si>
  <si>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</si>
  <si>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</si>
  <si>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</si>
  <si>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</si>
  <si>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</si>
  <si>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</si>
  <si>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</si>
  <si>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</si>
  <si>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</si>
  <si>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</si>
  <si>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</si>
  <si>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</si>
  <si>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</si>
  <si>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</si>
  <si>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</si>
  <si>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</si>
  <si>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</si>
  <si>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</si>
  <si>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</si>
  <si>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</si>
  <si>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</si>
  <si>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</si>
  <si>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</si>
  <si>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</si>
  <si>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</si>
  <si>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</si>
  <si>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</si>
  <si>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</si>
  <si>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</si>
  <si>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</si>
  <si>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</si>
  <si>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</si>
  <si>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</si>
  <si>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</si>
  <si>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</si>
  <si>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</si>
  <si>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</si>
  <si>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</si>
  <si>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</si>
  <si>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</si>
  <si>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</si>
  <si>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</si>
  <si>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</si>
  <si>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</si>
  <si>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</si>
  <si>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</si>
  <si>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</si>
  <si>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</si>
  <si>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</si>
  <si>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</si>
  <si>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</si>
  <si>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</si>
  <si>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</si>
  <si>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</si>
  <si>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</si>
  <si>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</si>
  <si>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</si>
  <si>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</si>
  <si>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</si>
  <si>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</si>
  <si>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</si>
  <si>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</si>
  <si>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</si>
  <si>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</si>
  <si>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</si>
  <si>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</si>
  <si>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</si>
  <si>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</si>
  <si>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</si>
  <si>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</si>
  <si>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</si>
  <si>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</si>
  <si>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</si>
  <si>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</si>
  <si>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</si>
  <si>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</si>
  <si>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</si>
  <si>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</si>
  <si>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</si>
  <si>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</si>
  <si>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</si>
  <si>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</si>
  <si>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</si>
  <si>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</si>
  <si>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</si>
  <si>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</si>
  <si>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</si>
  <si>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</si>
  <si>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</si>
  <si>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</si>
  <si>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</si>
  <si>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</si>
  <si>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</si>
  <si>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</si>
  <si>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</si>
  <si>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</si>
  <si>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</si>
  <si>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</si>
  <si>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</si>
  <si>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</si>
  <si>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</si>
  <si>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</si>
  <si>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</si>
  <si>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</si>
  <si>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</si>
  <si>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</si>
  <si>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</si>
  <si>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</si>
  <si>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</si>
  <si>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</si>
  <si>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</si>
  <si>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</si>
  <si>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</si>
  <si>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</si>
  <si>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</si>
  <si>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</si>
  <si>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</si>
  <si>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</si>
  <si>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</si>
  <si>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</si>
  <si>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</si>
  <si>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</si>
  <si>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</si>
  <si>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</si>
  <si>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</si>
  <si>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</si>
  <si>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</si>
  <si>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</si>
  <si>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</si>
  <si>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</si>
  <si>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</si>
  <si>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</si>
  <si>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</si>
  <si>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</si>
  <si>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</si>
  <si>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</si>
  <si>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</si>
  <si>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</si>
  <si>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</si>
  <si>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</si>
  <si>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</si>
  <si>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</si>
  <si>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</si>
  <si>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</si>
  <si>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</si>
  <si>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</si>
  <si>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</si>
  <si>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</si>
  <si>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</si>
  <si>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</si>
  <si>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</si>
  <si>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</si>
  <si>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</si>
  <si>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</si>
  <si>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</si>
  <si>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</si>
  <si>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</si>
  <si>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</si>
  <si>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</si>
  <si>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</si>
  <si>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</si>
  <si>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</si>
  <si>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</si>
  <si>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</si>
  <si>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</si>
  <si>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</si>
  <si>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</si>
  <si>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</si>
  <si>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</si>
  <si>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</si>
  <si>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</si>
  <si>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</si>
  <si>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</si>
  <si>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</si>
  <si>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</si>
  <si>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</si>
  <si>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</si>
  <si>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</si>
  <si>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</si>
  <si>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</si>
  <si>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</si>
  <si>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</si>
  <si>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</si>
  <si>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</si>
  <si>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</si>
  <si>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</si>
  <si>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</si>
  <si>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</si>
  <si>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</si>
  <si>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</si>
  <si>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</si>
  <si>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</si>
  <si>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</si>
  <si>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</si>
  <si>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</si>
  <si>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</si>
  <si>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</si>
  <si>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</si>
  <si>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</si>
  <si>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</si>
  <si>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</si>
  <si>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</si>
  <si>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</si>
  <si>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</si>
  <si>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</si>
  <si>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</si>
  <si>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</si>
  <si>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</si>
  <si>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</si>
  <si>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</si>
  <si>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</si>
  <si>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</si>
  <si>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</si>
  <si>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</si>
  <si>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</si>
  <si>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</si>
  <si>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</si>
  <si>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</si>
  <si>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</si>
  <si>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</si>
  <si>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</si>
  <si>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</si>
  <si>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</si>
  <si>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</si>
  <si>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</si>
  <si>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</si>
  <si>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</si>
  <si>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</si>
  <si>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</si>
  <si>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</si>
  <si>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</si>
  <si>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</si>
  <si>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</si>
  <si>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</si>
  <si>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</si>
  <si>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</si>
  <si>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</si>
  <si>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</si>
  <si>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</si>
  <si>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</si>
  <si>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</si>
  <si>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</si>
  <si>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</si>
  <si>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</si>
  <si>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</si>
  <si>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</si>
  <si>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</si>
  <si>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</si>
  <si>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</si>
  <si>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</si>
  <si>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</si>
  <si>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</si>
  <si>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</si>
  <si>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</si>
  <si>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</si>
  <si>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</si>
  <si>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</si>
  <si>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</si>
  <si>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</si>
  <si>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</si>
  <si>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</si>
  <si>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</si>
  <si>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</si>
  <si>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</si>
  <si>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</si>
  <si>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</si>
  <si>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</si>
  <si>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</si>
  <si>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</si>
  <si>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</si>
  <si>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</si>
  <si>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</si>
  <si>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</si>
  <si>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</si>
  <si>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</si>
  <si>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</si>
  <si>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</si>
  <si>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</si>
  <si>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</si>
  <si>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</si>
  <si>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</si>
  <si>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</si>
  <si>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</si>
  <si>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</si>
  <si>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</si>
  <si>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</si>
  <si>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</si>
  <si>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</si>
  <si>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</si>
  <si>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</si>
  <si>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</si>
  <si>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</si>
  <si>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</si>
  <si>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</si>
  <si>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</si>
  <si>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</si>
  <si>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</si>
  <si>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</si>
  <si>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</si>
  <si>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</si>
  <si>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</si>
  <si>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</si>
  <si>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</si>
  <si>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</si>
  <si>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</si>
  <si>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</si>
  <si>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</si>
  <si>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</si>
  <si>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</si>
  <si>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</si>
  <si>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</si>
  <si>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</si>
  <si>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</si>
  <si>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</si>
  <si>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</si>
  <si>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</si>
  <si>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</si>
  <si>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</si>
  <si>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</si>
  <si>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</si>
  <si>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</si>
  <si>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</si>
  <si>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</si>
  <si>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</si>
  <si>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</si>
  <si>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</si>
  <si>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</si>
  <si>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</si>
  <si>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</si>
  <si>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</si>
  <si>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</si>
  <si>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</si>
  <si>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</si>
  <si>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</si>
  <si>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</si>
  <si>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</si>
  <si>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</si>
  <si>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</si>
  <si>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</si>
  <si>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</si>
  <si>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</si>
  <si>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</si>
  <si>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</si>
  <si>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</si>
  <si>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</si>
  <si>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</si>
  <si>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</si>
  <si>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</si>
  <si>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</si>
  <si>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</si>
  <si>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</si>
  <si>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</si>
  <si>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</si>
  <si>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</si>
  <si>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</si>
  <si>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</si>
  <si>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</si>
  <si>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</si>
  <si>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</si>
  <si>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</si>
  <si>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</si>
  <si>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</si>
  <si>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</si>
  <si>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</si>
  <si>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</si>
  <si>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</si>
  <si>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</si>
  <si>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</si>
  <si>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</si>
  <si>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</si>
  <si>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</si>
  <si>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</si>
  <si>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</si>
  <si>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</si>
  <si>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</si>
  <si>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</si>
  <si>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</si>
  <si>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</si>
  <si>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</si>
  <si>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</si>
  <si>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</si>
  <si>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</si>
  <si>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</si>
  <si>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</si>
  <si>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</si>
  <si>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</si>
  <si>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</si>
  <si>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</si>
  <si>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</si>
  <si>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</si>
  <si>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</si>
  <si>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</si>
  <si>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</si>
  <si>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</si>
  <si>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</si>
  <si>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</si>
  <si>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</si>
  <si>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</si>
  <si>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</si>
  <si>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</si>
  <si>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</si>
  <si>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</si>
  <si>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</si>
  <si>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</si>
  <si>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</si>
  <si>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</si>
  <si>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</si>
  <si>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</si>
  <si>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</si>
  <si>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</si>
  <si>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</si>
  <si>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</si>
  <si>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</si>
  <si>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</si>
  <si>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</si>
  <si>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</si>
  <si>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</si>
  <si>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</si>
  <si>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</si>
  <si>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</si>
  <si>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</si>
  <si>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</si>
  <si>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</si>
  <si>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</si>
  <si>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</si>
  <si>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</si>
  <si>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</si>
  <si>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</si>
  <si>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</si>
  <si>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</si>
  <si>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</si>
  <si>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</si>
  <si>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</si>
  <si>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</si>
  <si>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</si>
  <si>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</si>
  <si>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</si>
  <si>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</si>
  <si>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</si>
  <si>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</si>
  <si>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</si>
  <si>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</si>
  <si>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</si>
  <si>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</si>
  <si>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</si>
  <si>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</si>
  <si>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</si>
  <si>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</si>
  <si>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</si>
  <si>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</si>
  <si>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</si>
  <si>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</si>
  <si>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</si>
  <si>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</si>
  <si>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</si>
  <si>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</si>
  <si>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</si>
  <si>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</si>
  <si>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</si>
  <si>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</si>
  <si>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</si>
  <si>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</si>
  <si>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</si>
  <si>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</si>
  <si>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</si>
  <si>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</si>
  <si>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</si>
  <si>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</si>
  <si>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</si>
  <si>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</si>
  <si>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</si>
  <si>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</si>
  <si>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</si>
  <si>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</si>
  <si>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</si>
  <si>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</si>
  <si>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</si>
  <si>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</si>
  <si>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</si>
  <si>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</si>
  <si>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</si>
  <si>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</si>
  <si>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</si>
  <si>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</si>
  <si>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</si>
  <si>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</si>
  <si>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</si>
  <si>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</si>
  <si>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</si>
  <si>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</si>
  <si>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</si>
  <si>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</si>
  <si>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</si>
  <si>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</si>
  <si>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</si>
  <si>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</si>
  <si>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</si>
  <si>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</si>
  <si>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</si>
  <si>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</si>
  <si>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</si>
  <si>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</si>
  <si>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</si>
  <si>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</si>
  <si>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</si>
  <si>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</si>
  <si>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</si>
  <si>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</si>
  <si>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</si>
  <si>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</si>
  <si>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</si>
  <si>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</si>
  <si>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</si>
  <si>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</si>
  <si>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</si>
  <si>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</si>
  <si>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</si>
  <si>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</si>
  <si>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</si>
  <si>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</si>
  <si>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</si>
  <si>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</si>
  <si>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</si>
  <si>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</si>
  <si>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</si>
  <si>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</si>
  <si>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</si>
  <si>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</si>
  <si>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</si>
  <si>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</si>
  <si>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</si>
  <si>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</si>
  <si>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</si>
  <si>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</si>
  <si>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</si>
  <si>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</si>
  <si>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</si>
  <si>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</si>
  <si>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</si>
  <si>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</si>
  <si>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</si>
  <si>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</si>
  <si>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</si>
  <si>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</si>
  <si>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</si>
  <si>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</si>
  <si>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</si>
  <si>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</si>
  <si>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</si>
  <si>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</si>
  <si>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</si>
  <si>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</si>
  <si>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</si>
  <si>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</si>
  <si>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</si>
  <si>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</si>
  <si>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</si>
  <si>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</si>
  <si>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</si>
  <si>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</si>
  <si>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</si>
  <si>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</si>
  <si>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</si>
  <si>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</si>
  <si>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</si>
  <si>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</si>
  <si>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</si>
  <si>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</si>
  <si>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</si>
  <si>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</si>
  <si>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</si>
  <si>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</si>
  <si>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</si>
  <si>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</si>
  <si>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</si>
  <si>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</si>
  <si>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</si>
  <si>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</si>
  <si>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</si>
  <si>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</si>
  <si>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</si>
  <si>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</si>
  <si>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</si>
  <si>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</si>
  <si>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</si>
  <si>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</si>
  <si>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</si>
  <si>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</si>
  <si>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</si>
  <si>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</si>
  <si>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</si>
  <si>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</si>
  <si>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</si>
  <si>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</si>
  <si>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</si>
  <si>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</si>
  <si>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</si>
  <si>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</si>
  <si>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</si>
  <si>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</si>
  <si>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</si>
  <si>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</si>
  <si>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</si>
  <si>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</si>
  <si>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</si>
  <si>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</si>
  <si>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</si>
  <si>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</si>
  <si>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</si>
  <si>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</si>
  <si>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</si>
  <si>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</si>
  <si>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</si>
  <si>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</si>
  <si>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</si>
  <si>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</si>
  <si>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</si>
  <si>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</si>
  <si>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</si>
  <si>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</si>
  <si>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</si>
  <si>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</si>
  <si>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</si>
  <si>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</si>
  <si>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</si>
  <si>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</si>
  <si>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</si>
  <si>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</si>
  <si>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</si>
  <si>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</si>
  <si>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</si>
  <si>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</si>
  <si>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</si>
  <si>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</si>
  <si>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</si>
  <si>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</si>
  <si>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</si>
  <si>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</si>
  <si>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</si>
  <si>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</si>
  <si>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</si>
  <si>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</si>
  <si>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</si>
  <si>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</si>
  <si>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</si>
  <si>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</si>
  <si>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</si>
  <si>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</si>
  <si>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</si>
  <si>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</si>
  <si>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</si>
  <si>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</si>
  <si>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</si>
  <si>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</si>
  <si>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</si>
  <si>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</si>
  <si>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</si>
  <si>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</si>
  <si>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</si>
  <si>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</si>
  <si>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</si>
  <si>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</si>
  <si>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</si>
  <si>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</si>
  <si>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</si>
  <si>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</si>
  <si>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</si>
  <si>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</si>
  <si>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</si>
  <si>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</si>
  <si>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</si>
  <si>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</si>
  <si>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</si>
  <si>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</si>
  <si>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</si>
  <si>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</si>
  <si>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</si>
  <si>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</si>
  <si>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</si>
  <si>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</si>
  <si>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</si>
  <si>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</si>
  <si>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</si>
  <si>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</si>
  <si>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</si>
  <si>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</si>
  <si>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</si>
  <si>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</si>
  <si>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</si>
  <si>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</si>
  <si>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</si>
  <si>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</si>
  <si>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</si>
  <si>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</si>
  <si>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</si>
  <si>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</si>
  <si>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</si>
  <si>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</si>
  <si>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</si>
  <si>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</si>
  <si>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</si>
  <si>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</si>
  <si>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</si>
  <si>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</si>
  <si>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</si>
  <si>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</si>
  <si>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</si>
  <si>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</si>
  <si>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</si>
  <si>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</si>
  <si>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</si>
  <si>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</si>
  <si>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</si>
  <si>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</si>
  <si>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</si>
  <si>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</si>
  <si>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</si>
  <si>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</si>
  <si>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</si>
  <si>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</si>
  <si>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</si>
  <si>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</si>
  <si>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</si>
  <si>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</si>
  <si>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</si>
  <si>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</si>
  <si>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</si>
  <si>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</si>
  <si>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</si>
  <si>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</si>
  <si>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</si>
  <si>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</si>
  <si>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</si>
  <si>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</si>
  <si>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</si>
  <si>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</si>
  <si>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</si>
  <si>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</si>
  <si>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</si>
  <si>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</si>
  <si>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</si>
  <si>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</si>
  <si>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</si>
  <si>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</si>
  <si>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</si>
  <si>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</si>
  <si>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</si>
  <si>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</si>
  <si>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</si>
  <si>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</si>
  <si>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</si>
  <si>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</si>
  <si>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</si>
  <si>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</si>
  <si>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</si>
  <si>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</si>
  <si>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</si>
  <si>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</si>
  <si>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</si>
  <si>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</si>
  <si>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</si>
  <si>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</si>
  <si>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</si>
  <si>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</si>
  <si>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</si>
  <si>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</si>
  <si>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</si>
  <si>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</si>
  <si>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</si>
  <si>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</si>
  <si>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</si>
  <si>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</si>
  <si>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</si>
  <si>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</si>
  <si>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</si>
  <si>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</si>
  <si>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</si>
  <si>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</si>
  <si>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</si>
  <si>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</si>
  <si>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</si>
  <si>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</si>
  <si>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</si>
  <si>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</si>
  <si>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</si>
  <si>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</si>
  <si>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</si>
  <si>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</si>
  <si>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</si>
  <si>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</si>
  <si>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</si>
  <si>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</si>
  <si>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</si>
  <si>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</si>
  <si>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</si>
  <si>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</si>
  <si>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</si>
  <si>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</si>
  <si>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</si>
  <si>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</si>
  <si>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</si>
  <si>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</si>
  <si>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</si>
  <si>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</si>
  <si>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</si>
  <si>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</si>
  <si>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</si>
  <si>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</si>
  <si>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</si>
  <si>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</si>
  <si>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</si>
  <si>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</si>
  <si>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</si>
  <si>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</si>
  <si>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</si>
  <si>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</si>
  <si>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</si>
  <si>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</si>
  <si>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</si>
  <si>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</si>
  <si>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</si>
  <si>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</si>
  <si>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</si>
  <si>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</si>
  <si>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</si>
  <si>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</si>
  <si>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</si>
  <si>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</si>
  <si>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</si>
  <si>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</si>
  <si>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</si>
  <si>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</si>
  <si>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</si>
  <si>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</si>
  <si>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</si>
  <si>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</si>
  <si>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</si>
  <si>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</si>
  <si>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</si>
  <si>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</si>
  <si>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</si>
  <si>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</si>
  <si>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</si>
  <si>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</si>
  <si>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</si>
  <si>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</si>
  <si>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</si>
  <si>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</si>
  <si>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</si>
  <si>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</si>
  <si>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</si>
  <si>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</si>
  <si>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</si>
  <si>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</si>
  <si>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</si>
  <si>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</si>
  <si>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</si>
  <si>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</si>
  <si>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</si>
  <si>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</si>
  <si>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</si>
  <si>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</si>
  <si>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</si>
  <si>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</si>
  <si>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</si>
  <si>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</si>
  <si>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</si>
  <si>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</si>
  <si>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</si>
  <si>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</si>
  <si>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</si>
  <si>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</si>
  <si>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</si>
  <si>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</si>
  <si>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</si>
  <si>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</si>
  <si>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</si>
  <si>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</si>
  <si>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</si>
  <si>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</si>
  <si>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</si>
  <si>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</si>
  <si>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</si>
  <si>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</si>
  <si>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</si>
  <si>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</si>
  <si>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</si>
  <si>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</si>
  <si>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</si>
  <si>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</si>
  <si>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</si>
  <si>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</si>
  <si>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</si>
  <si>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</si>
  <si>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</si>
  <si>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</si>
  <si>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</si>
  <si>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</si>
  <si>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</si>
  <si>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</si>
  <si>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</si>
  <si>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</si>
  <si>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</si>
  <si>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</si>
  <si>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</si>
  <si>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</si>
  <si>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</si>
  <si>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</si>
  <si>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</si>
  <si>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</si>
  <si>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</si>
  <si>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</si>
  <si>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</si>
  <si>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</si>
  <si>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</si>
  <si>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</si>
  <si>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</si>
  <si>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</si>
  <si>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</si>
  <si>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</si>
  <si>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</si>
  <si>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</si>
  <si>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</si>
  <si>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</si>
  <si>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</si>
  <si>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</si>
  <si>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</si>
  <si>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</si>
  <si>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</si>
  <si>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</si>
  <si>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</si>
  <si>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</si>
  <si>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</si>
  <si>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</si>
  <si>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</si>
  <si>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</si>
  <si>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</si>
  <si>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</si>
  <si>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</si>
  <si>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</si>
  <si>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</si>
  <si>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</si>
  <si>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</si>
  <si>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</si>
  <si>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</si>
  <si>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</si>
  <si>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</si>
  <si>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</si>
  <si>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</si>
  <si>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</si>
  <si>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</si>
  <si>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</si>
  <si>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</si>
  <si>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</si>
  <si>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</si>
  <si>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</si>
  <si>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</si>
  <si>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</si>
  <si>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</si>
  <si>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</si>
  <si>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</si>
  <si>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</si>
  <si>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</si>
  <si>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</si>
  <si>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</si>
  <si>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</si>
  <si>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</si>
  <si>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</si>
  <si>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</si>
  <si>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</si>
  <si>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</si>
  <si>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</si>
  <si>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</si>
  <si>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</si>
  <si>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</si>
  <si>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</si>
  <si>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</si>
  <si>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</si>
  <si>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</si>
  <si>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</si>
  <si>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</si>
  <si>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</si>
  <si>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</si>
  <si>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</si>
  <si>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</si>
  <si>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</si>
  <si>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</si>
  <si>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</si>
  <si>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</si>
  <si>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</si>
  <si>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</si>
  <si>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</si>
  <si>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</si>
  <si>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</si>
  <si>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</si>
  <si>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</si>
  <si>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</si>
  <si>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</si>
  <si>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</si>
  <si>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</si>
  <si>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</si>
  <si>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</si>
  <si>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</si>
  <si>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</si>
  <si>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</si>
  <si>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</si>
  <si>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</si>
  <si>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</si>
  <si>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</si>
  <si>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</si>
  <si>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</si>
  <si>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</si>
  <si>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</si>
  <si>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</si>
  <si>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</si>
  <si>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</si>
  <si>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</si>
  <si>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</si>
  <si>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</si>
  <si>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</si>
  <si>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</si>
  <si>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</si>
  <si>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</si>
  <si>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</si>
  <si>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</si>
  <si>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</si>
  <si>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</si>
  <si>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</si>
  <si>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</si>
  <si>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</si>
  <si>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</si>
  <si>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</si>
  <si>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</si>
  <si>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</si>
  <si>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</si>
  <si>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</si>
  <si>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</si>
  <si>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</si>
  <si>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</si>
  <si>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</si>
  <si>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</si>
  <si>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</si>
  <si>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</si>
  <si>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</si>
  <si>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</si>
  <si>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</si>
  <si>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</si>
  <si>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</si>
  <si>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</si>
  <si>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</si>
  <si>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</si>
  <si>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</si>
  <si>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</si>
  <si>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</si>
  <si>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</si>
  <si>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</si>
  <si>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</si>
  <si>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</si>
  <si>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</si>
  <si>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</si>
  <si>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</si>
  <si>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</si>
  <si>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</si>
  <si>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</si>
  <si>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</si>
  <si>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</si>
  <si>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</si>
  <si>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</si>
  <si>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</si>
  <si>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</si>
  <si>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</si>
  <si>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</si>
  <si>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</si>
  <si>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</si>
  <si>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</si>
  <si>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</si>
  <si>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</si>
  <si>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</si>
  <si>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</si>
  <si>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</si>
  <si>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</si>
  <si>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</si>
  <si>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</si>
  <si>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</si>
  <si>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</si>
  <si>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</si>
  <si>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</si>
  <si>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</si>
  <si>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</si>
  <si>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</si>
  <si>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</si>
  <si>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</si>
  <si>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</si>
  <si>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</si>
  <si>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</si>
  <si>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</si>
  <si>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</si>
  <si>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</si>
  <si>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</si>
  <si>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</si>
  <si>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</si>
  <si>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</si>
  <si>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</si>
  <si>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</si>
  <si>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</si>
  <si>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</si>
  <si>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</si>
  <si>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</si>
  <si>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</si>
  <si>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</si>
  <si>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</si>
  <si>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</si>
  <si>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</si>
  <si>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</si>
  <si>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</si>
  <si>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</si>
  <si>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</si>
  <si>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</si>
  <si>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</si>
  <si>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</si>
  <si>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</si>
  <si>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</si>
  <si>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</si>
  <si>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</si>
  <si>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</si>
  <si>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</si>
  <si>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</si>
  <si>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</si>
  <si>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</si>
  <si>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</si>
  <si>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</si>
  <si>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</si>
  <si>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</si>
  <si>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</si>
  <si>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</si>
  <si>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</si>
  <si>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</si>
  <si>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</si>
  <si>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</si>
  <si>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</si>
  <si>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</si>
  <si>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</si>
  <si>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</si>
  <si>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</si>
  <si>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</si>
  <si>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</si>
  <si>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</si>
  <si>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</si>
  <si>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</si>
  <si>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</si>
  <si>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</si>
  <si>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</si>
  <si>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</si>
  <si>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</si>
  <si>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</si>
  <si>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</si>
  <si>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</si>
  <si>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</si>
  <si>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</si>
  <si>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</si>
  <si>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</si>
  <si>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</si>
  <si>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</si>
  <si>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</si>
  <si>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</si>
  <si>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</si>
  <si>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</si>
  <si>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</si>
  <si>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</si>
  <si>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</si>
  <si>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</si>
  <si>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</si>
  <si>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</si>
  <si>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</si>
  <si>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</si>
  <si>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</si>
  <si>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</si>
  <si>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</si>
  <si>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</si>
  <si>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</si>
  <si>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</si>
  <si>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</si>
  <si>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</si>
  <si>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</si>
  <si>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</si>
  <si>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</si>
  <si>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</si>
  <si>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</si>
  <si>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</si>
  <si>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</si>
  <si>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</si>
  <si>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</si>
  <si>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</si>
  <si>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</si>
  <si>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</si>
  <si>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</si>
  <si>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</si>
  <si>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</si>
  <si>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</si>
  <si>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</si>
  <si>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</si>
  <si>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</si>
  <si>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</si>
  <si>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</si>
  <si>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</si>
  <si>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</si>
  <si>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</si>
  <si>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</si>
  <si>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</si>
  <si>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</si>
  <si>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</si>
  <si>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</si>
  <si>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</si>
  <si>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</si>
  <si>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</si>
  <si>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</si>
  <si>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</si>
  <si>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</si>
  <si>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</si>
  <si>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</si>
  <si>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</si>
  <si>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</si>
  <si>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</si>
  <si>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</si>
  <si>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</si>
  <si>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</si>
  <si>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</si>
  <si>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</si>
  <si>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</si>
  <si>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</si>
  <si>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</si>
  <si>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</si>
  <si>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</si>
  <si>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</si>
  <si>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</si>
  <si>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</si>
  <si>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</si>
  <si>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</si>
  <si>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</si>
  <si>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</si>
  <si>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</si>
  <si>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</si>
  <si>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</si>
  <si>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</si>
  <si>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</si>
  <si>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</si>
  <si>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</si>
  <si>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</si>
  <si>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</si>
  <si>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</si>
  <si>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</si>
  <si>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</si>
  <si>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</si>
  <si>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</si>
  <si>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</si>
  <si>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</si>
  <si>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</si>
  <si>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</si>
  <si>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</si>
  <si>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</si>
  <si>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</si>
  <si>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</si>
  <si>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</si>
  <si>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</si>
  <si>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</si>
  <si>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</si>
  <si>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</si>
  <si>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</si>
  <si>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</si>
  <si>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</si>
  <si>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</si>
  <si>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</si>
  <si>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</si>
  <si>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</si>
  <si>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</si>
  <si>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</si>
  <si>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</si>
  <si>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</si>
  <si>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</si>
  <si>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</si>
  <si>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</si>
  <si>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</si>
  <si>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</si>
  <si>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</si>
  <si>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</si>
  <si>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</si>
  <si>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</si>
  <si>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</si>
  <si>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</si>
  <si>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</si>
  <si>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</si>
  <si>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</si>
  <si>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</si>
  <si>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</si>
  <si>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</si>
  <si>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</si>
  <si>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</si>
  <si>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</si>
  <si>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</si>
  <si>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</si>
  <si>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</si>
  <si>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</si>
  <si>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</si>
  <si>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</si>
  <si>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</si>
  <si>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</si>
  <si>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</si>
  <si>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</si>
  <si>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</si>
  <si>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</si>
  <si>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</si>
  <si>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</si>
  <si>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</si>
  <si>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</si>
  <si>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</si>
  <si>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</si>
  <si>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</si>
  <si>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</si>
  <si>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</si>
  <si>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</si>
  <si>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</si>
  <si>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</si>
  <si>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</si>
  <si>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</si>
  <si>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</si>
  <si>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</si>
  <si>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</si>
  <si>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</si>
  <si>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</si>
  <si>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</si>
  <si>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</si>
  <si>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</si>
  <si>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</si>
  <si>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</si>
  <si>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</si>
  <si>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</si>
  <si>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</si>
  <si>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</si>
  <si>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</si>
  <si>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</si>
  <si>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</si>
  <si>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</si>
  <si>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</si>
  <si>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</si>
  <si>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</si>
  <si>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</si>
  <si>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</si>
  <si>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</si>
  <si>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</si>
  <si>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</si>
  <si>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</si>
  <si>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</si>
  <si>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</si>
  <si>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</si>
  <si>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</si>
  <si>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</si>
  <si>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</si>
  <si>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</si>
  <si>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</si>
  <si>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</si>
  <si>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</si>
  <si>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</si>
  <si>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</si>
  <si>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</si>
  <si>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</si>
  <si>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</si>
  <si>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</si>
  <si>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</si>
  <si>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</si>
  <si>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</si>
  <si>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</si>
  <si>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</si>
  <si>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</si>
  <si>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</si>
  <si>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</si>
  <si>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</si>
  <si>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</si>
  <si>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</si>
  <si>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</si>
  <si>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</si>
  <si>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</si>
  <si>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</si>
  <si>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</si>
  <si>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</si>
  <si>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</si>
  <si>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</si>
  <si>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</si>
  <si>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</si>
  <si>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</si>
  <si>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</si>
  <si>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</si>
  <si>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</si>
  <si>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</si>
  <si>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</si>
  <si>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</si>
  <si>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</si>
  <si>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</si>
  <si>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</si>
  <si>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</si>
  <si>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</si>
  <si>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</si>
  <si>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</si>
  <si>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</si>
  <si>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</si>
  <si>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</si>
  <si>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</si>
  <si>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</si>
  <si>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</si>
  <si>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</si>
  <si>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</si>
  <si>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</si>
  <si>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</si>
  <si>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</si>
  <si>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</si>
  <si>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</si>
  <si>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</si>
  <si>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</si>
  <si>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</si>
  <si>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</si>
  <si>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</si>
  <si>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</si>
  <si>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</si>
  <si>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</si>
  <si>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</si>
  <si>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</si>
  <si>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</si>
  <si>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</si>
  <si>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</si>
  <si>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</si>
  <si>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</si>
  <si>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</si>
  <si>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</si>
  <si>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</si>
  <si>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</si>
  <si>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</si>
  <si>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</si>
  <si>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</si>
  <si>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</si>
  <si>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</si>
  <si>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</si>
  <si>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</si>
  <si>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</si>
  <si>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</si>
  <si>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</si>
  <si>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</si>
  <si>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</si>
  <si>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</si>
  <si>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</si>
  <si>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</si>
  <si>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</si>
  <si>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</si>
  <si>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</si>
  <si>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</si>
  <si>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</si>
  <si>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</si>
  <si>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</si>
  <si>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</si>
  <si>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</si>
  <si>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</si>
  <si>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</si>
  <si>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</si>
  <si>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</si>
  <si>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</si>
  <si>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</si>
  <si>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</si>
  <si>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</si>
  <si>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</si>
  <si>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</si>
  <si>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</si>
  <si>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</si>
  <si>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</si>
  <si>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</si>
  <si>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</si>
  <si>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</si>
  <si>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</si>
  <si>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</si>
  <si>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</si>
  <si>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</si>
  <si>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</si>
  <si>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</si>
  <si>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</si>
  <si>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</si>
  <si>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</si>
  <si>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</si>
  <si>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</si>
  <si>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</si>
  <si>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</si>
  <si>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</si>
  <si>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</si>
  <si>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</si>
  <si>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</si>
  <si>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</si>
  <si>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</si>
  <si>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</si>
  <si>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</si>
  <si>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</si>
  <si>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</si>
  <si>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</si>
  <si>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</si>
  <si>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</si>
  <si>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</si>
  <si>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</si>
  <si>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</si>
  <si>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</si>
  <si>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</si>
  <si>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</si>
  <si>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</si>
  <si>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</si>
  <si>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</si>
  <si>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</si>
  <si>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</si>
  <si>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</si>
  <si>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</si>
  <si>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</si>
  <si>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</si>
  <si>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</si>
  <si>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</si>
  <si>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</si>
  <si>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</si>
  <si>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</si>
  <si>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</si>
  <si>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</si>
  <si>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</si>
  <si>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</si>
  <si>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</si>
  <si>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</si>
  <si>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</si>
  <si>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</si>
  <si>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</si>
  <si>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</si>
  <si>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</si>
  <si>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</si>
  <si>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</si>
  <si>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</si>
  <si>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</si>
  <si>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</si>
  <si>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</si>
  <si>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</si>
  <si>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</si>
  <si>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</si>
  <si>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</si>
  <si>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</si>
  <si>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</si>
  <si>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</si>
  <si>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</si>
  <si>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</si>
  <si>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</si>
  <si>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</si>
  <si>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</si>
  <si>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</si>
  <si>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</si>
  <si>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</si>
  <si>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</si>
  <si>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</si>
  <si>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</si>
  <si>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</si>
  <si>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</si>
  <si>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</si>
  <si>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</si>
  <si>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</si>
  <si>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</si>
  <si>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</si>
  <si>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</si>
  <si>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</si>
  <si>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</si>
  <si>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</si>
  <si>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</si>
  <si>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</si>
  <si>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</si>
  <si>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</si>
  <si>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</si>
  <si>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</si>
  <si>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</si>
  <si>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</si>
  <si>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</si>
  <si>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</si>
  <si>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</si>
  <si>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</si>
  <si>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</si>
  <si>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</si>
  <si>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</si>
  <si>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</si>
  <si>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</si>
  <si>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</si>
  <si>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</si>
  <si>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</si>
  <si>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</si>
  <si>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</si>
  <si>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</si>
  <si>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</si>
  <si>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</si>
  <si>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</si>
  <si>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</si>
  <si>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</si>
  <si>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</si>
  <si>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</si>
  <si>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</si>
  <si>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</si>
  <si>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</si>
  <si>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</si>
  <si>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</si>
  <si>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</si>
  <si>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</si>
  <si>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</si>
  <si>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</si>
  <si>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</si>
  <si>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</si>
  <si>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</si>
  <si>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</si>
  <si>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</si>
  <si>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</si>
  <si>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</si>
  <si>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</si>
  <si>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</si>
  <si>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</si>
  <si>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</si>
  <si>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</si>
  <si>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</si>
  <si>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</si>
  <si>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</si>
  <si>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</si>
  <si>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</si>
  <si>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</si>
  <si>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</si>
  <si>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</si>
  <si>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</si>
  <si>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</si>
  <si>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</si>
  <si>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</si>
  <si>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</si>
  <si>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</si>
  <si>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</si>
  <si>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</si>
  <si>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</si>
  <si>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</si>
  <si>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</si>
  <si>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</si>
  <si>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</si>
  <si>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</si>
  <si>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</si>
  <si>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</si>
  <si>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</si>
  <si>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</si>
  <si>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</si>
  <si>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</si>
  <si>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</si>
  <si>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</si>
  <si>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</si>
  <si>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</si>
  <si>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</si>
  <si>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</si>
  <si>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</si>
  <si>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</si>
  <si>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</si>
  <si>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</si>
  <si>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</si>
  <si>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</si>
  <si>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</si>
  <si>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</si>
  <si>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</si>
  <si>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</si>
  <si>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</si>
  <si>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</si>
  <si>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</si>
  <si>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</si>
  <si>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</si>
  <si>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</si>
  <si>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</si>
  <si>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</si>
  <si>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</si>
  <si>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</si>
  <si>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</si>
  <si>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</si>
  <si>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</si>
  <si>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</si>
  <si>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</si>
  <si>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</si>
  <si>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</si>
  <si>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</si>
  <si>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</si>
  <si>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</si>
  <si>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</si>
  <si>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</si>
  <si>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</si>
  <si>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</si>
  <si>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</si>
  <si>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</si>
  <si>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</si>
  <si>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</si>
  <si>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</si>
  <si>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</si>
  <si>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</si>
  <si>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</si>
  <si>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</si>
  <si>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</si>
  <si>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</si>
  <si>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</si>
  <si>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</si>
  <si>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</si>
  <si>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</si>
  <si>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</si>
  <si>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</si>
  <si>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</si>
  <si>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</si>
  <si>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</si>
  <si>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</si>
  <si>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</si>
  <si>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</si>
  <si>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</si>
  <si>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</si>
  <si>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</si>
  <si>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</si>
  <si>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</si>
  <si>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</si>
  <si>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</si>
  <si>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</si>
  <si>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</si>
  <si>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</si>
  <si>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</si>
  <si>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</si>
  <si>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</si>
  <si>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</si>
  <si>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</si>
  <si>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</si>
  <si>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</si>
  <si>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</si>
  <si>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</si>
  <si>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</si>
  <si>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</si>
  <si>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</si>
  <si>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</si>
  <si>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</si>
  <si>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</si>
  <si>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</si>
  <si>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</si>
  <si>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</si>
  <si>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</si>
  <si>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</si>
  <si>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</si>
  <si>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</si>
  <si>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</si>
  <si>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</si>
  <si>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</si>
  <si>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</si>
  <si>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</si>
  <si>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</si>
  <si>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</si>
  <si>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</si>
  <si>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</si>
  <si>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</si>
  <si>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</si>
  <si>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</si>
  <si>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</si>
  <si>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</si>
  <si>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</si>
  <si>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</si>
  <si>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</si>
  <si>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</si>
  <si>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</si>
  <si>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</si>
  <si>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</si>
  <si>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</si>
  <si>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</si>
  <si>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</si>
  <si>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</si>
  <si>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</si>
  <si>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</si>
  <si>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</si>
  <si>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</si>
  <si>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</si>
  <si>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</si>
  <si>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</si>
  <si>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</si>
  <si>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</si>
  <si>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</si>
  <si>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</si>
  <si>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</si>
  <si>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</si>
  <si>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</si>
  <si>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</si>
  <si>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</si>
  <si>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</si>
  <si>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</si>
  <si>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</si>
  <si>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</si>
  <si>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</si>
  <si>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</si>
  <si>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</si>
  <si>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</si>
  <si>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</si>
  <si>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</si>
  <si>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</si>
  <si>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</si>
  <si>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</si>
  <si>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</si>
  <si>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</si>
  <si>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</si>
  <si>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</si>
  <si>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</si>
  <si>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</si>
  <si>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</si>
  <si>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</si>
  <si>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</si>
  <si>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</si>
  <si>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</si>
  <si>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</si>
  <si>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</si>
  <si>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</si>
  <si>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</si>
  <si>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</si>
  <si>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</si>
  <si>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</si>
  <si>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</si>
  <si>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</si>
  <si>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</si>
  <si>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</si>
  <si>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</si>
  <si>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</si>
  <si>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</si>
  <si>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</si>
  <si>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</si>
  <si>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</si>
  <si>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</si>
  <si>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</si>
  <si>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</si>
  <si>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</si>
  <si>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</si>
  <si>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</si>
  <si>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</si>
  <si>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</si>
  <si>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</si>
  <si>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</si>
  <si>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</si>
  <si>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</si>
  <si>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</si>
  <si>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</si>
  <si>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</si>
  <si>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</si>
  <si>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</si>
  <si>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</si>
  <si>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</si>
  <si>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</si>
  <si>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</si>
  <si>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</si>
  <si>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</si>
  <si>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</si>
  <si>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</si>
  <si>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</si>
  <si>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</si>
  <si>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</si>
  <si>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</si>
  <si>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</si>
  <si>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</si>
  <si>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</si>
  <si>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</si>
  <si>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</si>
  <si>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</si>
  <si>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</si>
  <si>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</si>
  <si>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</si>
  <si>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</si>
  <si>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</si>
  <si>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</si>
  <si>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</si>
  <si>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</si>
  <si>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</si>
  <si>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</si>
  <si>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</si>
  <si>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</si>
  <si>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</si>
  <si>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</si>
  <si>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</si>
  <si>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</si>
  <si>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</si>
  <si>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</si>
  <si>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</si>
  <si>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</si>
  <si>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</si>
  <si>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</si>
  <si>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</si>
  <si>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</si>
  <si>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</si>
  <si>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</si>
  <si>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</si>
  <si>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</si>
  <si>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</si>
  <si>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</si>
  <si>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</si>
  <si>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</si>
  <si>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</si>
  <si>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</si>
  <si>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</si>
  <si>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</si>
  <si>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</si>
  <si>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</si>
  <si>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</si>
  <si>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</si>
  <si>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</si>
  <si>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</si>
  <si>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</si>
  <si>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</si>
  <si>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</si>
  <si>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</si>
  <si>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</si>
  <si>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</si>
  <si>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</si>
  <si>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</si>
  <si>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</si>
  <si>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</si>
  <si>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</si>
  <si>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</si>
  <si>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</si>
  <si>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</si>
  <si>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</si>
  <si>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</si>
  <si>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</si>
  <si>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</si>
  <si>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</si>
  <si>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</si>
  <si>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</si>
  <si>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</si>
  <si>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</si>
  <si>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</si>
  <si>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</si>
  <si>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</si>
  <si>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</si>
  <si>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</si>
  <si>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</si>
  <si>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</si>
  <si>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</si>
  <si>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</si>
  <si>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</si>
  <si>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</si>
  <si>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</si>
  <si>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</si>
  <si>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</si>
  <si>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</si>
  <si>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</si>
  <si>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</si>
  <si>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</si>
  <si>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</si>
  <si>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</si>
  <si>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</si>
  <si>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</si>
  <si>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</si>
  <si>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</si>
  <si>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</si>
  <si>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</si>
  <si>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</si>
  <si>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</si>
  <si>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</si>
  <si>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</si>
  <si>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</si>
  <si>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</si>
  <si>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</si>
  <si>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</si>
  <si>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</si>
  <si>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</si>
  <si>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</si>
  <si>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</si>
  <si>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</si>
  <si>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</si>
  <si>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</si>
  <si>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</si>
  <si>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</si>
  <si>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</si>
  <si>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</si>
  <si>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</si>
  <si>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</si>
  <si>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</si>
  <si>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</si>
  <si>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</si>
  <si>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</si>
  <si>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</si>
  <si>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</si>
  <si>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</si>
  <si>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</si>
  <si>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</si>
  <si>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</si>
  <si>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</si>
  <si>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</si>
  <si>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</si>
  <si>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</si>
  <si>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</si>
  <si>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</si>
  <si>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</si>
  <si>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</si>
  <si>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</si>
  <si>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</si>
  <si>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</si>
  <si>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</si>
  <si>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</si>
  <si>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</si>
  <si>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</si>
  <si>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</si>
  <si>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</si>
  <si>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</si>
  <si>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</si>
  <si>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</si>
  <si>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</si>
  <si>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</si>
  <si>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</si>
  <si>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</si>
  <si>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</si>
  <si>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</si>
  <si>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</si>
  <si>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</si>
  <si>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</si>
  <si>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</si>
  <si>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</si>
  <si>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</si>
  <si>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</si>
  <si>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</si>
  <si>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</si>
  <si>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</si>
  <si>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</si>
  <si>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</si>
  <si>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</si>
  <si>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</si>
  <si>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</si>
  <si>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</si>
  <si>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</si>
  <si>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</si>
  <si>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</si>
  <si>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</si>
  <si>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</si>
  <si>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</si>
  <si>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</si>
  <si>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</si>
  <si>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</si>
  <si>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</si>
  <si>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</si>
  <si>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</si>
  <si>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</si>
  <si>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</si>
  <si>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</si>
  <si>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</si>
  <si>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</si>
  <si>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</si>
  <si>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</si>
  <si>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</si>
  <si>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</si>
  <si>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</si>
  <si>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</si>
  <si>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</si>
  <si>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</si>
  <si>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</si>
  <si>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</si>
  <si>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</si>
  <si>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</si>
  <si>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</si>
  <si>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</si>
  <si>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</si>
  <si>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</si>
  <si>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</si>
  <si>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</si>
  <si>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</si>
  <si>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</si>
  <si>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</si>
  <si>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</si>
  <si>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</si>
  <si>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</si>
  <si>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</si>
  <si>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</si>
  <si>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</si>
  <si>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</si>
  <si>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</si>
  <si>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</si>
  <si>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</si>
  <si>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</si>
  <si>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</si>
  <si>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</si>
  <si>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</si>
  <si>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</si>
  <si>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</si>
  <si>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</si>
  <si>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</si>
  <si>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</si>
  <si>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</si>
  <si>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</si>
  <si>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</si>
  <si>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</si>
  <si>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</si>
  <si>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</si>
  <si>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</si>
  <si>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</si>
  <si>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</si>
  <si>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</si>
  <si>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</si>
  <si>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</si>
  <si>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</si>
  <si>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</si>
  <si>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</si>
  <si>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</si>
  <si>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</si>
  <si>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</si>
  <si>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</si>
  <si>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</si>
  <si>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</si>
  <si>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</si>
  <si>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</si>
  <si>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</si>
  <si>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</si>
  <si>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</si>
  <si>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</si>
  <si>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</si>
  <si>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</si>
  <si>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</si>
  <si>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</si>
  <si>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</si>
  <si>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</si>
  <si>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</si>
  <si>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</si>
  <si>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</si>
  <si>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</si>
  <si>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</si>
  <si>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</si>
  <si>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</si>
  <si>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</si>
  <si>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</si>
  <si>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</si>
  <si>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</si>
  <si>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</si>
  <si>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</si>
  <si>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</si>
  <si>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</si>
  <si>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</si>
  <si>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</si>
  <si>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</si>
  <si>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</si>
  <si>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</si>
  <si>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</si>
  <si>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</si>
  <si>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</si>
  <si>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</si>
  <si>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</si>
  <si>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</si>
  <si>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</si>
  <si>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</si>
  <si>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</si>
  <si>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</si>
  <si>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</si>
  <si>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</si>
  <si>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</si>
  <si>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</si>
  <si>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</si>
  <si>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</si>
  <si>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</si>
  <si>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</si>
  <si>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</si>
  <si>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</si>
  <si>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</si>
  <si>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</si>
  <si>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</si>
  <si>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</si>
  <si>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</si>
  <si>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</si>
  <si>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</si>
  <si>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</si>
  <si>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</si>
  <si>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</si>
  <si>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</si>
  <si>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</si>
  <si>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</si>
  <si>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</si>
  <si>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</si>
  <si>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</si>
  <si>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</si>
  <si>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</si>
  <si>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</si>
  <si>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</si>
  <si>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</si>
  <si>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</si>
  <si>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</si>
  <si>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</si>
  <si>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</si>
  <si>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</si>
  <si>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</si>
  <si>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</si>
  <si>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</si>
  <si>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</si>
  <si>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</si>
  <si>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</si>
  <si>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</si>
  <si>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</si>
  <si>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</si>
  <si>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</si>
  <si>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</si>
  <si>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</si>
  <si>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</si>
  <si>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</si>
  <si>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</si>
  <si>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</si>
  <si>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</si>
  <si>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</si>
  <si>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</si>
  <si>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</si>
  <si>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</si>
  <si>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</si>
  <si>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</si>
  <si>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</si>
  <si>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</si>
  <si>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</si>
  <si>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</si>
  <si>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</si>
  <si>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</si>
  <si>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</si>
  <si>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</si>
  <si>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</si>
  <si>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</si>
  <si>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</si>
  <si>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</si>
  <si>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</si>
  <si>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</si>
  <si>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</si>
  <si>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</si>
  <si>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</si>
  <si>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</si>
  <si>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</si>
  <si>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</si>
  <si>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</si>
  <si>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</si>
  <si>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</si>
  <si>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</si>
  <si>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</si>
  <si>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</si>
  <si>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</si>
  <si>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</si>
  <si>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</si>
  <si>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</si>
  <si>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</si>
  <si>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</si>
  <si>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</si>
  <si>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</si>
  <si>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</si>
  <si>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</si>
  <si>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</si>
  <si>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</si>
  <si>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</si>
  <si>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</si>
  <si>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</si>
  <si>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</si>
  <si>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</si>
  <si>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</si>
  <si>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</si>
  <si>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</si>
  <si>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</si>
  <si>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</si>
  <si>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</si>
  <si>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</si>
  <si>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</si>
  <si>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</si>
  <si>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</si>
  <si>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</si>
  <si>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</si>
  <si>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</si>
  <si>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</si>
  <si>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</si>
  <si>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</si>
  <si>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</si>
  <si>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</si>
  <si>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</si>
  <si>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</si>
  <si>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</si>
  <si>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</si>
  <si>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</si>
  <si>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</si>
  <si>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</si>
  <si>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</si>
  <si>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</si>
  <si>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</si>
  <si>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</si>
  <si>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</si>
  <si>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</si>
  <si>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</si>
  <si>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</si>
  <si>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</si>
  <si>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</si>
  <si>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</si>
  <si>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</si>
  <si>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</si>
  <si>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</si>
  <si>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</si>
  <si>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</si>
  <si>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</si>
  <si>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</si>
  <si>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</si>
  <si>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</si>
  <si>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</si>
  <si>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</si>
  <si>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</si>
  <si>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</si>
  <si>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</si>
  <si>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</si>
  <si>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</si>
  <si>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</si>
  <si>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</si>
  <si>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</si>
  <si>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</si>
  <si>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</si>
  <si>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</si>
  <si>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</si>
  <si>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</si>
  <si>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</si>
  <si>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</si>
  <si>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</si>
  <si>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</si>
  <si>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</si>
  <si>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</si>
  <si>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</si>
  <si>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</si>
  <si>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</si>
  <si>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</si>
  <si>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</si>
  <si>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</si>
  <si>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</si>
  <si>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</si>
  <si>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</si>
  <si>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</si>
  <si>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</si>
  <si>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</si>
  <si>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</si>
  <si>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</si>
  <si>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</si>
  <si>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</si>
  <si>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</si>
  <si>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</si>
  <si>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</si>
  <si>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</si>
  <si>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</si>
  <si>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</si>
  <si>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</si>
  <si>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</si>
  <si>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</si>
  <si>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</si>
  <si>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</si>
  <si>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</si>
  <si>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</si>
  <si>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</si>
  <si>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</si>
  <si>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</si>
  <si>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</si>
  <si>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</si>
  <si>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</si>
  <si>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</si>
  <si>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</si>
  <si>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</si>
  <si>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</si>
  <si>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</si>
  <si>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</si>
  <si>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</si>
  <si>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</si>
  <si>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</si>
  <si>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</si>
  <si>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</si>
  <si>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</si>
  <si>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</si>
  <si>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</si>
  <si>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</si>
  <si>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</si>
  <si>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</si>
  <si>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</si>
  <si>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</si>
  <si>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</si>
  <si>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</si>
  <si>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</si>
  <si>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</si>
  <si>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</si>
  <si>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</si>
  <si>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</si>
  <si>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</si>
  <si>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</si>
  <si>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</si>
  <si>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</si>
  <si>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</si>
  <si>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</si>
  <si>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</si>
  <si>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</si>
  <si>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</si>
  <si>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</si>
  <si>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</si>
  <si>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</si>
  <si>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</si>
  <si>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</si>
  <si>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</si>
  <si>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</si>
  <si>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</si>
  <si>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</si>
  <si>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</si>
  <si>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</si>
  <si>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</si>
  <si>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</si>
  <si>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</si>
  <si>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</si>
  <si>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</si>
  <si>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</si>
  <si>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</si>
  <si>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</si>
  <si>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</si>
  <si>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</si>
  <si>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</si>
  <si>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</si>
  <si>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</si>
  <si>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</si>
  <si>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</si>
  <si>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</si>
  <si>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</si>
  <si>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</si>
  <si>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</si>
  <si>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</si>
  <si>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</si>
  <si>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</si>
  <si>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</si>
  <si>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</si>
  <si>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</si>
  <si>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</si>
  <si>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</si>
  <si>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</si>
  <si>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</si>
  <si>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</si>
  <si>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</si>
  <si>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</si>
  <si>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</si>
  <si>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</si>
  <si>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</si>
  <si>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</si>
  <si>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</si>
  <si>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</si>
  <si>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</si>
  <si>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</si>
  <si>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</si>
  <si>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</si>
  <si>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</si>
  <si>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</si>
  <si>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</si>
  <si>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</si>
  <si>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</si>
  <si>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</si>
  <si>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</si>
  <si>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</si>
  <si>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</si>
  <si>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</si>
  <si>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</si>
  <si>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</si>
  <si>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</si>
  <si>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</si>
  <si>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</si>
  <si>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</si>
  <si>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</si>
  <si>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</si>
  <si>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</si>
  <si>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</si>
  <si>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</si>
  <si>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</si>
  <si>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</si>
  <si>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</si>
  <si>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</si>
  <si>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</si>
  <si>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</si>
  <si>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</si>
  <si>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</si>
  <si>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</si>
  <si>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</si>
  <si>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</si>
  <si>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</si>
  <si>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</si>
  <si>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</si>
  <si>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</si>
  <si>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</si>
  <si>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</si>
  <si>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</si>
  <si>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</si>
  <si>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</si>
  <si>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</si>
  <si>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</si>
  <si>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</si>
  <si>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</si>
  <si>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</si>
  <si>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</si>
  <si>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</si>
  <si>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</si>
  <si>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</si>
  <si>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</si>
  <si>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</si>
  <si>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</si>
  <si>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</si>
  <si>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</si>
  <si>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</si>
  <si>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</si>
  <si>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</si>
  <si>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</si>
  <si>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</si>
  <si>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</si>
  <si>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</si>
  <si>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</si>
  <si>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</si>
  <si>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</si>
  <si>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</si>
  <si>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</si>
  <si>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</si>
  <si>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</si>
  <si>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</si>
  <si>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</si>
  <si>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</si>
  <si>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</si>
  <si>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</si>
  <si>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</si>
  <si>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</si>
  <si>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</si>
  <si>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</si>
  <si>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</si>
  <si>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</si>
  <si>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</si>
  <si>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</si>
  <si>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</si>
  <si>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</si>
  <si>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</si>
  <si>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</si>
  <si>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</si>
  <si>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</si>
  <si>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</si>
  <si>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</si>
  <si>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</si>
  <si>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</si>
  <si>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</si>
  <si>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</si>
  <si>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</si>
  <si>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</si>
  <si>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</si>
  <si>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</si>
  <si>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</si>
  <si>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</si>
  <si>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</si>
  <si>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</si>
  <si>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</si>
  <si>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</si>
  <si>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</si>
  <si>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</si>
  <si>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</si>
  <si>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</si>
  <si>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</si>
  <si>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</si>
  <si>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</si>
  <si>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</si>
  <si>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</si>
  <si>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</si>
  <si>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</si>
  <si>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</si>
  <si>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</si>
  <si>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</si>
  <si>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</si>
  <si>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</si>
  <si>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</si>
  <si>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</si>
  <si>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</si>
  <si>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</si>
  <si>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</si>
  <si>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</si>
  <si>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</si>
  <si>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</si>
  <si>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</si>
  <si>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</si>
  <si>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</si>
  <si>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</si>
  <si>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</si>
  <si>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</si>
  <si>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</si>
  <si>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</si>
  <si>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</si>
  <si>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</si>
  <si>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</si>
  <si>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</si>
  <si>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</si>
  <si>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</si>
  <si>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</si>
  <si>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</si>
  <si>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</si>
  <si>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</si>
  <si>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</si>
  <si>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</si>
  <si>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</si>
  <si>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</si>
  <si>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</si>
  <si>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</si>
  <si>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</si>
  <si>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</si>
  <si>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</si>
  <si>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</si>
  <si>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</si>
  <si>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</si>
  <si>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</si>
  <si>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</si>
  <si>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</si>
  <si>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</si>
  <si>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</si>
  <si>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</si>
  <si>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</si>
  <si>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</si>
  <si>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</si>
  <si>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</si>
  <si>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</si>
  <si>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</si>
  <si>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</si>
  <si>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</si>
  <si>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</si>
  <si>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</si>
  <si>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</si>
  <si>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</si>
  <si>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</si>
  <si>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</si>
  <si>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</si>
  <si>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</si>
  <si>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</si>
  <si>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</si>
  <si>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</si>
  <si>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</si>
  <si>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</si>
  <si>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</si>
  <si>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</si>
  <si>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</si>
  <si>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</si>
  <si>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</si>
  <si>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</si>
  <si>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</si>
  <si>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</si>
  <si>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</si>
  <si>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</si>
  <si>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</si>
  <si>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</si>
  <si>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</si>
  <si>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</si>
  <si>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</si>
  <si>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</si>
  <si>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</si>
  <si>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</si>
  <si>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</si>
  <si>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</si>
  <si>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</si>
  <si>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</si>
  <si>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</si>
  <si>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</si>
  <si>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</si>
  <si>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</si>
  <si>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</si>
  <si>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</si>
  <si>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</si>
  <si>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</si>
  <si>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</si>
  <si>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</si>
  <si>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</si>
  <si>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</si>
  <si>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</si>
  <si>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</si>
  <si>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</si>
  <si>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</si>
  <si>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</si>
  <si>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</si>
  <si>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</si>
  <si>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</si>
  <si>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</si>
  <si>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</si>
  <si>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</si>
  <si>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</si>
  <si>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</si>
  <si>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</si>
  <si>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</si>
  <si>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</si>
  <si>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</si>
  <si>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</si>
  <si>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</si>
  <si>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</si>
  <si>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</si>
  <si>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</si>
  <si>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</si>
  <si>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</si>
  <si>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</si>
  <si>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</si>
  <si>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</si>
  <si>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</si>
  <si>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</si>
  <si>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</si>
  <si>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</si>
  <si>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</si>
  <si>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</si>
  <si>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</si>
  <si>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</si>
  <si>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</si>
  <si>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</si>
  <si>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</si>
  <si>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</si>
  <si>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</si>
  <si>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</si>
  <si>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</si>
  <si>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</si>
  <si>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</si>
  <si>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</si>
  <si>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</si>
  <si>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</si>
  <si>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</si>
  <si>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</si>
  <si>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</si>
  <si>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</si>
  <si>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</si>
  <si>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</si>
  <si>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</si>
  <si>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</si>
  <si>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</si>
  <si>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</si>
  <si>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</si>
  <si>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</si>
  <si>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</si>
  <si>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</si>
  <si>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</si>
  <si>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</si>
  <si>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</si>
  <si>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</si>
  <si>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</si>
  <si>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</si>
  <si>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</si>
  <si>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</si>
  <si>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</si>
  <si>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</si>
  <si>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</si>
  <si>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</si>
  <si>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</si>
  <si>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</si>
  <si>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</si>
  <si>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</si>
  <si>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</si>
  <si>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</si>
  <si>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</si>
  <si>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</si>
  <si>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</si>
  <si>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</si>
  <si>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</si>
  <si>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</si>
  <si>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</si>
  <si>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</si>
  <si>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</si>
  <si>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</si>
  <si>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</si>
  <si>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</si>
  <si>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</si>
  <si>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</si>
  <si>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</si>
  <si>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</si>
  <si>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</si>
  <si>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</si>
  <si>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</si>
  <si>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</si>
  <si>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</si>
  <si>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</si>
  <si>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</si>
  <si>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</si>
  <si>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</si>
  <si>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</si>
  <si>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</si>
  <si>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</si>
  <si>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</si>
  <si>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</si>
  <si>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</si>
  <si>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</si>
  <si>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</si>
  <si>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</si>
  <si>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</si>
  <si>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</si>
  <si>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</si>
  <si>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</si>
  <si>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</si>
  <si>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</si>
  <si>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</si>
  <si>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</si>
  <si>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</si>
  <si>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</si>
  <si>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</si>
  <si>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</si>
  <si>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</si>
  <si>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</si>
  <si>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</si>
  <si>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</si>
  <si>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</si>
  <si>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</si>
  <si>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</si>
  <si>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</si>
  <si>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</si>
  <si>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</si>
  <si>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</si>
  <si>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</si>
  <si>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</si>
  <si>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</si>
  <si>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</si>
  <si>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</si>
  <si>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</si>
  <si>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</si>
  <si>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</si>
  <si>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</si>
  <si>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</si>
  <si>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</si>
  <si>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</si>
  <si>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</si>
  <si>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</si>
  <si>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</si>
  <si>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</si>
  <si>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</si>
  <si>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</si>
  <si>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</si>
  <si>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</si>
  <si>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</si>
  <si>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</si>
  <si>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</si>
  <si>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</si>
  <si>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</si>
  <si>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</si>
  <si>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</si>
  <si>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</si>
  <si>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</si>
  <si>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</si>
  <si>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</si>
  <si>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</si>
  <si>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</si>
  <si>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</si>
  <si>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</si>
  <si>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</si>
  <si>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</si>
  <si>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</si>
  <si>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</si>
  <si>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</si>
  <si>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</si>
  <si>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</si>
  <si>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</si>
  <si>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</si>
  <si>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</si>
  <si>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</si>
  <si>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</si>
  <si>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</si>
  <si>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</si>
  <si>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</si>
  <si>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</si>
  <si>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</si>
  <si>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</si>
  <si>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</si>
  <si>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</si>
  <si>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</si>
  <si>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</si>
  <si>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</si>
  <si>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</si>
  <si>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</si>
  <si>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</si>
  <si>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</si>
  <si>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</si>
  <si>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</si>
  <si>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</si>
  <si>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</si>
  <si>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</si>
  <si>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</si>
  <si>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</si>
  <si>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</si>
  <si>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</si>
  <si>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</si>
  <si>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</si>
  <si>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</si>
  <si>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</si>
  <si>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</si>
  <si>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</si>
  <si>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</si>
  <si>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</si>
  <si>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</si>
  <si>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</si>
  <si>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</si>
  <si>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</si>
  <si>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</si>
  <si>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</si>
  <si>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</si>
  <si>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</si>
  <si>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</si>
  <si>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</si>
  <si>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</si>
  <si>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</si>
  <si>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</si>
  <si>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</si>
  <si>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</si>
  <si>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</si>
  <si>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</si>
  <si>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</si>
  <si>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</si>
  <si>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</si>
  <si>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</si>
  <si>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</si>
  <si>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</si>
  <si>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</si>
  <si>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</si>
  <si>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</si>
  <si>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</si>
  <si>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</si>
  <si>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</si>
  <si>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</si>
  <si>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</si>
  <si>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</si>
  <si>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</si>
  <si>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</si>
  <si>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</si>
  <si>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</si>
  <si>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</si>
  <si>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</si>
  <si>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</si>
  <si>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</si>
  <si>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</si>
  <si>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</si>
  <si>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</si>
  <si>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</si>
  <si>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</si>
  <si>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</si>
  <si>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</si>
  <si>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</si>
  <si>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</si>
  <si>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</si>
  <si>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</si>
  <si>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</si>
  <si>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</si>
  <si>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</si>
  <si>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</si>
  <si>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</si>
  <si>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</si>
  <si>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</si>
  <si>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</si>
  <si>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</si>
  <si>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</si>
  <si>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</si>
  <si>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</si>
  <si>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</si>
  <si>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</si>
  <si>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</si>
  <si>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</si>
  <si>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</si>
  <si>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</si>
  <si>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</si>
  <si>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</si>
  <si>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</si>
  <si>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</si>
  <si>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</si>
  <si>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</si>
  <si>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</si>
  <si>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</si>
  <si>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</si>
  <si>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</si>
  <si>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</si>
  <si>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</si>
  <si>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</si>
  <si>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</si>
  <si>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</si>
  <si>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</si>
  <si>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</si>
  <si>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</si>
  <si>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</si>
  <si>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</si>
  <si>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</si>
  <si>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</si>
  <si>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</si>
  <si>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</si>
  <si>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</si>
  <si>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</si>
  <si>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</si>
  <si>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</si>
  <si>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</si>
  <si>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</si>
  <si>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</si>
  <si>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</si>
  <si>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</si>
  <si>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</si>
  <si>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</si>
  <si>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</si>
  <si>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</si>
  <si>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</si>
  <si>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</si>
  <si>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</si>
  <si>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</si>
  <si>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</si>
  <si>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</si>
  <si>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</si>
  <si>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</si>
  <si>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</si>
  <si>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</si>
  <si>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</si>
  <si>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</si>
  <si>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</si>
  <si>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</si>
  <si>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</si>
  <si>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</si>
  <si>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</si>
  <si>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</si>
  <si>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</si>
  <si>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</si>
  <si>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</si>
  <si>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</si>
  <si>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</si>
  <si>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</si>
  <si>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</si>
  <si>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</si>
  <si>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</si>
  <si>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</si>
  <si>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</si>
  <si>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</si>
  <si>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</si>
  <si>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</si>
  <si>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</si>
  <si>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</si>
  <si>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</si>
  <si>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</si>
  <si>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</si>
  <si>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</si>
  <si>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</si>
  <si>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</si>
  <si>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</si>
  <si>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</si>
  <si>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</si>
  <si>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</si>
  <si>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</si>
  <si>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</si>
  <si>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</si>
  <si>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</si>
  <si>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</si>
  <si>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</si>
  <si>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</si>
  <si>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</si>
  <si>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</si>
  <si>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</si>
  <si>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</si>
  <si>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</si>
  <si>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</si>
  <si>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</si>
  <si>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</si>
  <si>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</si>
  <si>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</si>
  <si>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</si>
  <si>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</si>
  <si>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</si>
  <si>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</si>
  <si>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</si>
  <si>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</si>
  <si>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</si>
  <si>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</si>
  <si>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</si>
  <si>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</si>
  <si>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</si>
  <si>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</si>
  <si>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</si>
  <si>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</si>
  <si>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</si>
  <si>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</si>
  <si>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</si>
  <si>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</si>
  <si>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</si>
  <si>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</si>
  <si>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</si>
  <si>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</si>
  <si>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</si>
  <si>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</si>
  <si>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</si>
  <si>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</si>
  <si>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</si>
  <si>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</si>
  <si>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</si>
  <si>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</si>
  <si>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</si>
  <si>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</si>
  <si>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</si>
  <si>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</si>
  <si>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</si>
  <si>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</si>
  <si>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</si>
  <si>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</si>
  <si>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</si>
  <si>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</si>
  <si>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</si>
  <si>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</si>
  <si>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</si>
  <si>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</si>
  <si>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</si>
  <si>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</si>
  <si>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</si>
  <si>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</si>
  <si>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</si>
  <si>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</si>
  <si>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</si>
  <si>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</si>
  <si>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</si>
  <si>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</si>
  <si>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</si>
  <si>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</si>
  <si>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</si>
  <si>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</si>
  <si>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</si>
  <si>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</si>
  <si>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</si>
  <si>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</si>
  <si>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</si>
  <si>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</si>
  <si>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</si>
  <si>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</si>
  <si>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</si>
  <si>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</si>
  <si>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</si>
  <si>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</si>
  <si>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</si>
  <si>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</si>
  <si>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</si>
  <si>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</si>
  <si>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</si>
  <si>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</si>
  <si>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</si>
  <si>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</si>
  <si>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</si>
  <si>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</si>
  <si>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</si>
  <si>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</si>
  <si>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</si>
  <si>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</si>
  <si>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</si>
  <si>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</si>
  <si>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</si>
  <si>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</si>
  <si>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</si>
  <si>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</si>
  <si>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</si>
  <si>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</si>
  <si>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</si>
  <si>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</si>
  <si>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</si>
  <si>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</si>
  <si>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</si>
  <si>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</si>
  <si>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</si>
  <si>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</si>
  <si>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</si>
  <si>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</si>
  <si>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</si>
  <si>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</si>
  <si>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</si>
  <si>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</si>
  <si>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</si>
  <si>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</si>
  <si>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</si>
  <si>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</si>
  <si>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</si>
  <si>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</si>
  <si>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</si>
  <si>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</si>
  <si>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</si>
  <si>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</si>
  <si>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</si>
  <si>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</si>
  <si>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</si>
  <si>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</si>
  <si>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</si>
  <si>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</si>
  <si>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</si>
  <si>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</si>
  <si>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</si>
  <si>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</si>
  <si>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</si>
  <si>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</si>
  <si>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</si>
  <si>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</si>
  <si>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</si>
  <si>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</si>
  <si>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</si>
  <si>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</si>
  <si>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</si>
  <si>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</si>
  <si>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</si>
  <si>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</si>
  <si>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</si>
  <si>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</si>
  <si>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</si>
  <si>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</si>
  <si>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</si>
  <si>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</si>
  <si>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</si>
  <si>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</si>
  <si>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</si>
  <si>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</si>
  <si>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</si>
  <si>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</si>
  <si>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</si>
  <si>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</si>
  <si>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</si>
  <si>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</si>
  <si>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</si>
  <si>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</si>
  <si>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</si>
  <si>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</si>
  <si>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</si>
  <si>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</si>
  <si>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</si>
  <si>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</si>
  <si>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</si>
  <si>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</si>
  <si>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</si>
  <si>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</si>
  <si>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</si>
  <si>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</si>
  <si>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</si>
  <si>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</si>
  <si>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</si>
  <si>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</si>
  <si>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</si>
  <si>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</si>
  <si>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</si>
  <si>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</si>
  <si>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</si>
  <si>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</si>
  <si>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</si>
  <si>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</si>
  <si>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</si>
  <si>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</si>
  <si>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</si>
  <si>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</si>
  <si>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</si>
  <si>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</si>
  <si>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</si>
  <si>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</si>
  <si>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</si>
  <si>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</si>
  <si>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</si>
  <si>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</si>
  <si>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</si>
  <si>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</si>
  <si>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</si>
  <si>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</si>
  <si>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</si>
  <si>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</si>
  <si>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</si>
  <si>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</si>
  <si>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</si>
  <si>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</si>
  <si>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</si>
  <si>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</si>
  <si>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</si>
  <si>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</si>
  <si>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</si>
  <si>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</si>
  <si>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</si>
  <si>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</si>
  <si>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</si>
  <si>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</si>
  <si>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</si>
  <si>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</si>
  <si>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</si>
  <si>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</si>
  <si>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</si>
  <si>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</si>
  <si>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</si>
  <si>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</si>
  <si>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</si>
  <si>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</si>
  <si>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</si>
  <si>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</si>
  <si>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</si>
  <si>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</si>
  <si>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</si>
  <si>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</si>
  <si>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</si>
  <si>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</si>
  <si>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</si>
  <si>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</si>
  <si>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</si>
  <si>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</si>
  <si>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</si>
  <si>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</si>
  <si>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</si>
  <si>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</si>
  <si>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</si>
  <si>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</si>
  <si>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</si>
  <si>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</si>
  <si>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</si>
  <si>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</si>
  <si>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</si>
  <si>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</si>
  <si>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</si>
  <si>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</si>
  <si>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</si>
  <si>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</si>
  <si>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</si>
  <si>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</si>
  <si>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</si>
  <si>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</si>
  <si>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</si>
  <si>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</si>
  <si>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</si>
  <si>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</si>
  <si>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</si>
  <si>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</si>
  <si>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</si>
  <si>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</si>
  <si>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</si>
  <si>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</si>
  <si>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</si>
  <si>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</si>
  <si>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</si>
  <si>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</si>
  <si>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</si>
  <si>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</si>
  <si>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</si>
  <si>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</si>
  <si>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</si>
  <si>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</si>
  <si>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</si>
  <si>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</si>
  <si>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</si>
  <si>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</si>
  <si>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</si>
  <si>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</si>
  <si>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</si>
  <si>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</si>
  <si>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</si>
  <si>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</si>
  <si>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</si>
  <si>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</si>
  <si>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</si>
  <si>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</si>
  <si>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</si>
  <si>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</si>
  <si>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</si>
  <si>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</si>
  <si>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</si>
  <si>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</si>
  <si>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</si>
  <si>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</si>
  <si>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</si>
  <si>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</si>
  <si>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</si>
  <si>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</si>
  <si>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</si>
  <si>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</si>
  <si>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</si>
  <si>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</si>
  <si>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</si>
  <si>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</si>
  <si>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</si>
  <si>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</si>
  <si>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</si>
  <si>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</si>
  <si>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</si>
  <si>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</si>
  <si>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</si>
  <si>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</si>
  <si>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</si>
  <si>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</si>
  <si>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</si>
  <si>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</si>
  <si>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</si>
  <si>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</si>
  <si>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</si>
  <si>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</si>
  <si>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</si>
  <si>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</si>
  <si>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</si>
  <si>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</si>
  <si>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</si>
  <si>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</si>
  <si>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</si>
  <si>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</si>
  <si>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</si>
  <si>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</si>
  <si>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</si>
  <si>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</si>
  <si>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</si>
  <si>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</si>
  <si>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</si>
  <si>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</si>
  <si>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</si>
  <si>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</si>
  <si>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</si>
  <si>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</si>
  <si>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</si>
  <si>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</si>
  <si>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</si>
  <si>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</si>
  <si>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</si>
  <si>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</si>
  <si>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</si>
  <si>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</si>
  <si>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</si>
  <si>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</si>
  <si>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</si>
  <si>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</si>
  <si>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</si>
  <si>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</si>
  <si>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</si>
  <si>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</si>
  <si>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</si>
  <si>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</si>
  <si>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</si>
  <si>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</si>
  <si>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</si>
  <si>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</si>
  <si>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</si>
  <si>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</si>
  <si>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</si>
  <si>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</si>
  <si>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</si>
  <si>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</si>
  <si>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</si>
  <si>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</si>
  <si>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</si>
  <si>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</si>
  <si>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</si>
  <si>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</si>
  <si>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</si>
  <si>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</si>
  <si>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</si>
  <si>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</si>
  <si>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</si>
  <si>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</si>
  <si>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</si>
  <si>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</si>
  <si>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</si>
  <si>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</si>
  <si>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</si>
  <si>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</si>
  <si>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</si>
  <si>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</si>
  <si>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</si>
  <si>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</si>
  <si>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</si>
  <si>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</si>
  <si>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</si>
  <si>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</si>
  <si>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</si>
  <si>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</si>
  <si>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</si>
  <si>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</si>
  <si>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</si>
  <si>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</si>
  <si>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</si>
  <si>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</si>
  <si>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</si>
  <si>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</si>
  <si>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</si>
  <si>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</si>
  <si>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</si>
  <si>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</si>
  <si>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</si>
  <si>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</si>
  <si>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</si>
  <si>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</si>
  <si>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</si>
  <si>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</si>
  <si>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</si>
  <si>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</si>
  <si>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</si>
  <si>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</si>
  <si>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</si>
  <si>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</si>
  <si>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</si>
  <si>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</si>
  <si>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</si>
  <si>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</si>
  <si>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</si>
  <si>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</si>
  <si>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</si>
  <si>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</si>
  <si>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</si>
  <si>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</si>
  <si>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</si>
  <si>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</si>
  <si>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</si>
  <si>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</si>
  <si>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</si>
  <si>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</si>
  <si>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</si>
  <si>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</si>
  <si>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</si>
  <si>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</si>
  <si>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</si>
  <si>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</si>
  <si>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</si>
  <si>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</si>
  <si>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</si>
  <si>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</si>
  <si>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</si>
  <si>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</si>
  <si>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</si>
  <si>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</si>
  <si>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</si>
  <si>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</si>
  <si>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</si>
  <si>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</si>
  <si>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</si>
  <si>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</si>
  <si>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</si>
  <si>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</si>
  <si>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</si>
  <si>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</si>
  <si>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</si>
  <si>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</si>
  <si>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</si>
  <si>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</si>
  <si>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</si>
  <si>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</si>
  <si>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</si>
  <si>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</si>
  <si>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</si>
  <si>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</si>
  <si>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</si>
  <si>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</si>
  <si>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</si>
  <si>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</si>
  <si>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</si>
  <si>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</si>
  <si>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</si>
  <si>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</si>
  <si>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</si>
  <si>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</si>
  <si>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</si>
  <si>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</si>
  <si>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</si>
  <si>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</si>
  <si>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</si>
  <si>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</si>
  <si>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</si>
  <si>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</si>
  <si>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</si>
  <si>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</si>
  <si>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</si>
  <si>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</si>
  <si>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</si>
  <si>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</si>
  <si>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</si>
  <si>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</si>
  <si>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</si>
  <si>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</si>
  <si>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</si>
  <si>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</si>
  <si>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</si>
  <si>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</si>
  <si>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</si>
  <si>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</si>
  <si>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</si>
  <si>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</si>
  <si>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</si>
  <si>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</si>
  <si>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</si>
  <si>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</si>
  <si>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</si>
  <si>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</si>
  <si>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</si>
  <si>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</si>
  <si>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</si>
  <si>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</si>
  <si>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</si>
  <si>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</si>
  <si>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</si>
  <si>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</si>
  <si>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</si>
  <si>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</si>
  <si>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</si>
  <si>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</si>
  <si>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</si>
  <si>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</si>
  <si>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</si>
  <si>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</si>
  <si>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</si>
  <si>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</si>
  <si>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</si>
  <si>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</si>
  <si>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</si>
  <si>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</si>
  <si>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</si>
  <si>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</si>
  <si>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</si>
  <si>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</si>
  <si>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</si>
  <si>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</si>
  <si>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</si>
  <si>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</si>
  <si>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</si>
  <si>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</si>
  <si>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</si>
  <si>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</si>
  <si>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</si>
  <si>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</si>
  <si>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</si>
  <si>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</si>
  <si>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</si>
  <si>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</si>
  <si>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</si>
  <si>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</si>
  <si>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</si>
  <si>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</si>
  <si>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</si>
  <si>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</si>
  <si>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</si>
  <si>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</si>
  <si>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</si>
  <si>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</si>
  <si>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</si>
  <si>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</si>
  <si>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</si>
  <si>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</si>
  <si>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</si>
  <si>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</si>
  <si>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</si>
  <si>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</si>
  <si>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</si>
  <si>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</si>
  <si>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</si>
  <si>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</si>
  <si>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</si>
  <si>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</si>
  <si>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</si>
  <si>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</si>
  <si>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</si>
  <si>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</si>
  <si>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</si>
  <si>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</si>
  <si>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</si>
  <si>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</si>
  <si>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</si>
  <si>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</si>
  <si>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</si>
  <si>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</si>
  <si>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</si>
  <si>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</si>
  <si>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</si>
  <si>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</si>
  <si>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</si>
  <si>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</si>
  <si>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</si>
  <si>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</si>
  <si>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</si>
  <si>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</si>
  <si>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</si>
  <si>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</si>
  <si>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</si>
  <si>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</si>
  <si>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</si>
  <si>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</si>
  <si>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</si>
  <si>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</si>
  <si>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</si>
  <si>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</si>
  <si>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</si>
  <si>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</si>
  <si>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</si>
  <si>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</si>
  <si>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</si>
  <si>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</si>
  <si>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</si>
  <si>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</si>
  <si>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</si>
  <si>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</si>
  <si>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</si>
  <si>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</si>
  <si>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</si>
  <si>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</si>
  <si>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</si>
  <si>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</si>
  <si>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</si>
  <si>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</si>
  <si>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</si>
  <si>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</si>
  <si>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</si>
  <si>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</si>
  <si>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</si>
  <si>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</si>
  <si>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</si>
  <si>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</si>
  <si>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</si>
  <si>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</si>
  <si>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</si>
  <si>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</si>
  <si>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</si>
  <si>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</si>
  <si>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</si>
  <si>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</si>
  <si>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</si>
  <si>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</si>
  <si>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</si>
  <si>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</si>
  <si>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</si>
  <si>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</si>
  <si>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</si>
  <si>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</si>
  <si>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</si>
  <si>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</si>
  <si>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</si>
  <si>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</si>
  <si>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</si>
  <si>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</si>
  <si>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</si>
  <si>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</si>
  <si>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</si>
  <si>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</si>
  <si>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</si>
  <si>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</si>
  <si>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</si>
  <si>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</si>
  <si>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</si>
  <si>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</si>
  <si>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</si>
  <si>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</si>
  <si>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</si>
  <si>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</si>
  <si>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</si>
  <si>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</si>
  <si>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</si>
  <si>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</si>
  <si>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</si>
  <si>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</si>
  <si>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</si>
  <si>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</si>
  <si>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</si>
  <si>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</si>
  <si>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</si>
  <si>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</si>
  <si>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</si>
  <si>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</si>
  <si>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</si>
  <si>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</si>
  <si>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</si>
  <si>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</si>
  <si>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</si>
  <si>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</si>
  <si>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</si>
  <si>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</si>
  <si>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</si>
  <si>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</si>
  <si>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</si>
  <si>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</si>
  <si>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</si>
  <si>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</si>
  <si>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</si>
  <si>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</si>
  <si>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</si>
  <si>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</si>
  <si>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</si>
  <si>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</si>
  <si>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</si>
  <si>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</si>
  <si>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</si>
  <si>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</si>
  <si>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</si>
  <si>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</si>
  <si>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</si>
  <si>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</si>
  <si>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</si>
  <si>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</si>
  <si>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</si>
  <si>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</si>
  <si>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</si>
  <si>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</si>
  <si>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</si>
  <si>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</si>
  <si>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</si>
  <si>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</si>
  <si>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</si>
  <si>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</si>
  <si>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</si>
  <si>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</si>
  <si>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</si>
  <si>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</si>
  <si>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</si>
  <si>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</si>
  <si>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</si>
  <si>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</si>
  <si>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</si>
  <si>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</si>
  <si>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</si>
  <si>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</si>
  <si>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</si>
  <si>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</si>
  <si>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</si>
  <si>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</si>
  <si>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</si>
  <si>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</si>
  <si>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</si>
  <si>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</si>
  <si>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</si>
  <si>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</si>
  <si>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</si>
  <si>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</si>
  <si>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</si>
  <si>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</si>
  <si>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</si>
  <si>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</si>
  <si>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</si>
  <si>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</si>
  <si>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</si>
  <si>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</si>
  <si>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</si>
  <si>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</si>
  <si>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</si>
  <si>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</si>
  <si>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</si>
  <si>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</si>
  <si>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</si>
  <si>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</si>
  <si>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</si>
  <si>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</si>
  <si>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</si>
  <si>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</si>
  <si>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</si>
  <si>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</si>
  <si>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</si>
  <si>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</si>
  <si>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</si>
  <si>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</si>
  <si>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</si>
  <si>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</si>
  <si>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</si>
  <si>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</si>
  <si>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</si>
  <si>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</si>
  <si>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</si>
  <si>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</si>
  <si>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</si>
  <si>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</si>
  <si>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</si>
  <si>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</si>
  <si>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</si>
  <si>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</si>
  <si>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</si>
  <si>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</si>
  <si>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</si>
  <si>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</si>
  <si>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</si>
  <si>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</si>
  <si>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</si>
  <si>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</si>
  <si>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</si>
  <si>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</si>
  <si>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</si>
  <si>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</si>
  <si>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</si>
  <si>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</si>
  <si>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</si>
  <si>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</si>
  <si>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</si>
  <si>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</si>
  <si>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</si>
  <si>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</si>
  <si>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</si>
  <si>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</si>
  <si>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</si>
  <si>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</si>
  <si>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</si>
  <si>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</si>
  <si>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</si>
  <si>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</si>
  <si>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</si>
  <si>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</si>
  <si>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</si>
  <si>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</si>
  <si>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</si>
  <si>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</si>
  <si>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</si>
  <si>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</si>
  <si>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</si>
  <si>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</si>
  <si>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</si>
  <si>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</si>
  <si>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</si>
  <si>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</si>
  <si>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</si>
  <si>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</si>
  <si>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</si>
  <si>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</si>
  <si>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</si>
  <si>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</si>
  <si>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</si>
  <si>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</si>
  <si>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</si>
  <si>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</si>
  <si>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</si>
  <si>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</si>
  <si>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</si>
  <si>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</si>
  <si>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</si>
  <si>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</si>
  <si>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</si>
  <si>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</si>
  <si>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</si>
  <si>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</si>
  <si>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</si>
  <si>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</si>
  <si>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</si>
  <si>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</si>
  <si>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</si>
  <si>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</si>
  <si>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</si>
  <si>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</si>
  <si>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</si>
  <si>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</si>
  <si>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</si>
  <si>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</si>
  <si>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</si>
  <si>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</si>
  <si>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</si>
  <si>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</si>
  <si>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</si>
  <si>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</si>
  <si>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</si>
  <si>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</si>
  <si>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</si>
  <si>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</si>
  <si>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</si>
  <si>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</si>
  <si>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</si>
  <si>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</si>
  <si>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</si>
  <si>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</si>
  <si>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</si>
  <si>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</si>
  <si>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</si>
  <si>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</si>
  <si>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</si>
  <si>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</si>
  <si>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</si>
  <si>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</si>
  <si>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</si>
  <si>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</si>
  <si>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</si>
  <si>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</si>
  <si>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</si>
  <si>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</si>
  <si>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</si>
  <si>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</si>
  <si>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</si>
  <si>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</si>
  <si>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</si>
  <si>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</si>
  <si>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</si>
  <si>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</si>
  <si>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</si>
  <si>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</si>
  <si>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</si>
  <si>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</si>
  <si>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</si>
  <si>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</si>
  <si>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</si>
  <si>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</si>
  <si>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</si>
  <si>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</si>
  <si>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</si>
  <si>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</si>
  <si>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</si>
  <si>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</si>
  <si>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</si>
  <si>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</si>
  <si>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</si>
  <si>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</si>
  <si>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</si>
  <si>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</si>
  <si>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</si>
  <si>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</si>
  <si>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</si>
  <si>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</si>
  <si>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</si>
  <si>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</si>
  <si>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</si>
  <si>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</si>
  <si>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</si>
  <si>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</si>
  <si>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</si>
  <si>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</si>
  <si>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</si>
  <si>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</si>
  <si>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</si>
  <si>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</si>
  <si>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</si>
  <si>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</si>
  <si>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</si>
  <si>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</si>
  <si>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</si>
  <si>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</si>
  <si>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</si>
  <si>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</si>
  <si>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</si>
  <si>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</si>
  <si>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</si>
  <si>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</si>
  <si>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</si>
  <si>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</si>
  <si>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</si>
  <si>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</si>
  <si>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</si>
  <si>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</si>
  <si>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</si>
  <si>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</si>
  <si>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</si>
  <si>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</si>
  <si>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</si>
  <si>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</si>
  <si>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</si>
  <si>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</si>
  <si>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</si>
  <si>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</si>
  <si>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</si>
  <si>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</si>
  <si>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</si>
  <si>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</si>
  <si>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</si>
  <si>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</si>
  <si>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</si>
  <si>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</si>
  <si>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</si>
  <si>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</si>
  <si>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</si>
  <si>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</si>
  <si>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</si>
  <si>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</si>
  <si>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</si>
  <si>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</si>
  <si>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</si>
  <si>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</si>
  <si>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</si>
  <si>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</si>
  <si>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</si>
  <si>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</si>
  <si>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</si>
  <si>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</si>
  <si>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</si>
  <si>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</si>
  <si>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</si>
  <si>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</si>
  <si>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</si>
  <si>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</si>
  <si>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</si>
  <si>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</si>
  <si>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</si>
  <si>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</si>
  <si>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</si>
  <si>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</si>
  <si>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</si>
  <si>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</si>
  <si>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</si>
  <si>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</si>
  <si>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</si>
  <si>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</si>
  <si>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</si>
  <si>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</si>
  <si>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</si>
  <si>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</si>
  <si>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</si>
  <si>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</si>
  <si>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</si>
  <si>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</si>
  <si>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</si>
  <si>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</si>
  <si>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</si>
  <si>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</si>
  <si>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</si>
  <si>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</si>
  <si>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</si>
  <si>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</si>
  <si>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</si>
  <si>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</si>
  <si>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</si>
  <si>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</si>
  <si>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</si>
  <si>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</si>
  <si>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</si>
  <si>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</si>
  <si>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</si>
  <si>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</si>
  <si>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</si>
  <si>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</si>
  <si>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</si>
  <si>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</si>
  <si>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</si>
  <si>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</si>
  <si>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</si>
  <si>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</si>
  <si>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</si>
  <si>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</si>
  <si>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</si>
  <si>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</si>
  <si>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</si>
  <si>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</si>
  <si>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</si>
  <si>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</si>
  <si>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</si>
  <si>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</si>
  <si>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</si>
  <si>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</si>
  <si>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</si>
  <si>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</si>
  <si>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</si>
  <si>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</si>
  <si>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</si>
  <si>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</si>
  <si>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</si>
  <si>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</si>
  <si>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</si>
  <si>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</si>
  <si>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</si>
  <si>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</si>
  <si>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</si>
  <si>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</si>
  <si>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</si>
  <si>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</si>
  <si>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</si>
  <si>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</si>
  <si>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</si>
  <si>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</si>
  <si>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</si>
  <si>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</si>
  <si>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</si>
  <si>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</si>
  <si>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</si>
  <si>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</si>
  <si>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</si>
  <si>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</si>
  <si>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</si>
  <si>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</si>
  <si>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</si>
  <si>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</si>
  <si>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</si>
  <si>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</si>
  <si>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</si>
  <si>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</si>
  <si>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</si>
  <si>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</si>
  <si>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</si>
  <si>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</si>
  <si>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</si>
  <si>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</si>
  <si>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</si>
  <si>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</si>
  <si>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</si>
  <si>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</si>
  <si>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</si>
  <si>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</si>
  <si>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</si>
  <si>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</si>
  <si>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</si>
  <si>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</si>
  <si>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</si>
  <si>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</si>
  <si>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</si>
  <si>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</si>
  <si>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</si>
  <si>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</si>
  <si>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</si>
  <si>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</si>
  <si>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</si>
  <si>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</si>
  <si>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</si>
  <si>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</si>
  <si>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</si>
  <si>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</si>
  <si>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</si>
  <si>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</si>
  <si>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</si>
  <si>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</si>
  <si>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</si>
  <si>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</si>
  <si>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</si>
  <si>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</si>
  <si>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</si>
  <si>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</si>
  <si>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</si>
  <si>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</si>
  <si>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</si>
  <si>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</si>
  <si>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</si>
  <si>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</si>
  <si>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</si>
  <si>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</si>
  <si>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</si>
  <si>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</si>
  <si>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</si>
  <si>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</si>
  <si>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</si>
  <si>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</si>
  <si>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</si>
  <si>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</si>
  <si>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</si>
  <si>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</si>
  <si>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</si>
  <si>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</si>
  <si>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</si>
  <si>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</si>
  <si>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</si>
  <si>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</si>
  <si>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</si>
  <si>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</si>
  <si>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</si>
  <si>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</si>
  <si>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</si>
  <si>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</si>
  <si>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</si>
  <si>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</si>
  <si>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</si>
  <si>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</si>
  <si>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</si>
  <si>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</si>
  <si>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</si>
  <si>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</si>
  <si>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</si>
  <si>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</si>
  <si>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</si>
  <si>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</si>
  <si>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</si>
  <si>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</si>
  <si>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</si>
  <si>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</si>
  <si>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</si>
  <si>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</si>
  <si>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</si>
  <si>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</si>
  <si>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</si>
  <si>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</si>
  <si>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</si>
  <si>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</si>
  <si>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</si>
  <si>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</si>
  <si>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</si>
  <si>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</si>
  <si>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</si>
  <si>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</si>
  <si>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</si>
  <si>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</si>
  <si>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</si>
  <si>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</si>
  <si>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</si>
  <si>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</si>
  <si>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</si>
  <si>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</si>
  <si>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</si>
  <si>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</si>
  <si>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</si>
  <si>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</si>
  <si>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</si>
  <si>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</si>
  <si>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</si>
  <si>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</si>
  <si>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</si>
  <si>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</si>
  <si>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</si>
  <si>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</si>
  <si>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</si>
  <si>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</si>
  <si>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</si>
  <si>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</si>
  <si>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</si>
  <si>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</si>
  <si>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</si>
  <si>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</si>
  <si>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</si>
  <si>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</si>
  <si>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</si>
  <si>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</si>
  <si>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</si>
  <si>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</si>
  <si>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</si>
  <si>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</si>
  <si>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</si>
  <si>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</si>
  <si>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</si>
  <si>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</si>
  <si>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</si>
  <si>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</si>
  <si>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</si>
  <si>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</si>
  <si>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</si>
  <si>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</si>
  <si>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</si>
  <si>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</si>
  <si>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</si>
  <si>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</si>
  <si>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</si>
  <si>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</si>
  <si>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</si>
  <si>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</si>
  <si>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</si>
  <si>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</si>
  <si>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</si>
  <si>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</si>
  <si>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</si>
  <si>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</si>
  <si>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</si>
  <si>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</si>
  <si>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</si>
  <si>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</si>
  <si>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</si>
  <si>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</si>
  <si>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</si>
  <si>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</si>
  <si>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</si>
  <si>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</si>
  <si>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</si>
  <si>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</si>
  <si>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</si>
  <si>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</si>
  <si>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</si>
  <si>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</si>
  <si>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</si>
  <si>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</si>
  <si>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</si>
  <si>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</si>
  <si>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</si>
  <si>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</si>
  <si>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</si>
  <si>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</si>
  <si>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</si>
  <si>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</si>
  <si>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</si>
  <si>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</si>
  <si>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</si>
  <si>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</si>
  <si>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</si>
  <si>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</si>
  <si>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</si>
  <si>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</si>
  <si>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</si>
  <si>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</si>
  <si>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</si>
  <si>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</si>
  <si>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</si>
  <si>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</si>
  <si>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</si>
  <si>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</si>
  <si>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</si>
  <si>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</si>
  <si>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</si>
  <si>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</si>
  <si>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</si>
  <si>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</si>
  <si>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</si>
  <si>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</si>
  <si>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</si>
  <si>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</si>
  <si>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</si>
  <si>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</si>
  <si>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</si>
  <si>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</si>
  <si>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</si>
  <si>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</si>
  <si>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</si>
  <si>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</si>
  <si>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</si>
  <si>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</si>
  <si>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</si>
  <si>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</si>
  <si>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</si>
  <si>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</si>
  <si>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</si>
  <si>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</si>
  <si>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</si>
  <si>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</si>
  <si>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</si>
  <si>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</si>
  <si>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</si>
  <si>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</si>
  <si>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</si>
  <si>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</si>
  <si>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</si>
  <si>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</si>
  <si>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</si>
  <si>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</si>
  <si>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</si>
  <si>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</si>
  <si>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</si>
  <si>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</si>
  <si>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</si>
  <si>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</si>
  <si>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</si>
  <si>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</si>
  <si>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</si>
  <si>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</si>
  <si>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</si>
  <si>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</si>
  <si>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</si>
  <si>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</si>
  <si>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</si>
  <si>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</si>
  <si>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</si>
  <si>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</si>
  <si>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</si>
  <si>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</si>
  <si>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</si>
  <si>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</si>
  <si>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</si>
  <si>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</si>
  <si>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</si>
  <si>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</si>
  <si>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</si>
  <si>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</si>
  <si>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</si>
  <si>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</si>
  <si>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</si>
  <si>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</si>
  <si>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</si>
  <si>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</si>
  <si>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</si>
  <si>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</si>
  <si>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</si>
  <si>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</si>
  <si>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</si>
  <si>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</si>
  <si>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</si>
  <si>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</si>
  <si>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</si>
  <si>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</si>
  <si>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</si>
  <si>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</si>
  <si>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</si>
  <si>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</si>
  <si>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</si>
  <si>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</si>
  <si>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</si>
  <si>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</si>
  <si>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</si>
  <si>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</si>
  <si>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</si>
  <si>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</si>
  <si>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</si>
  <si>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</si>
  <si>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</si>
  <si>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</si>
  <si>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</si>
  <si>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</si>
  <si>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</si>
  <si>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</si>
  <si>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</si>
  <si>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</si>
  <si>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</si>
  <si>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</si>
  <si>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</si>
  <si>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</si>
  <si>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</si>
  <si>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</si>
  <si>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</si>
  <si>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</si>
  <si>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</si>
  <si>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</si>
  <si>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</si>
  <si>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</si>
  <si>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</si>
  <si>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</si>
  <si>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</si>
  <si>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</si>
  <si>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</si>
  <si>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</si>
  <si>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</si>
  <si>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</si>
  <si>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</si>
  <si>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</si>
  <si>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</si>
  <si>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</si>
  <si>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</si>
  <si>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</si>
  <si>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</si>
  <si>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</si>
  <si>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</si>
  <si>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</si>
  <si>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</si>
  <si>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</si>
  <si>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</si>
  <si>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</si>
  <si>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</si>
  <si>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</si>
  <si>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</si>
  <si>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</si>
  <si>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</si>
  <si>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</si>
  <si>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</si>
  <si>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</si>
  <si>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</si>
  <si>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</si>
  <si>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</si>
  <si>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</si>
  <si>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</si>
  <si>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</si>
  <si>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</si>
  <si>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</si>
  <si>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</si>
  <si>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</si>
  <si>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</si>
  <si>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</si>
  <si>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</si>
  <si>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</si>
  <si>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</si>
  <si>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</si>
  <si>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</si>
  <si>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</si>
  <si>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</si>
  <si>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</si>
  <si>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</si>
  <si>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</si>
  <si>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</si>
  <si>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</si>
  <si>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</si>
  <si>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</si>
  <si>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</si>
  <si>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</si>
  <si>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</si>
  <si>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</si>
  <si>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</si>
  <si>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</si>
  <si>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</si>
  <si>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</si>
  <si>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</si>
  <si>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</si>
  <si>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</si>
  <si>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</si>
  <si>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</si>
  <si>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</si>
  <si>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</si>
  <si>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</si>
  <si>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</si>
  <si>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</si>
  <si>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</si>
  <si>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</si>
  <si>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</si>
  <si>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</si>
  <si>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</si>
  <si>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</si>
  <si>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</si>
  <si>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</si>
  <si>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</si>
  <si>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</si>
  <si>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</si>
  <si>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</si>
  <si>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</si>
  <si>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</si>
  <si>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</si>
  <si>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</si>
  <si>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</si>
  <si>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</si>
  <si>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</si>
  <si>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</si>
  <si>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</si>
  <si>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</si>
  <si>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</si>
  <si>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</si>
  <si>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</si>
  <si>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</si>
  <si>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</si>
  <si>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</si>
  <si>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</si>
  <si>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</si>
  <si>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</si>
  <si>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</si>
  <si>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</si>
  <si>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</si>
  <si>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</si>
  <si>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</si>
  <si>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</si>
  <si>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</si>
  <si>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</si>
  <si>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</si>
  <si>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</si>
  <si>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</si>
  <si>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</si>
  <si>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</si>
  <si>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</si>
  <si>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</si>
  <si>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</si>
  <si>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</si>
  <si>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</si>
  <si>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</si>
  <si>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</si>
  <si>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</si>
  <si>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</si>
  <si>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</si>
  <si>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</si>
  <si>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</si>
  <si>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</si>
  <si>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</si>
  <si>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</si>
  <si>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</si>
  <si>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</si>
  <si>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</si>
  <si>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</si>
  <si>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</si>
  <si>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</si>
  <si>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</si>
  <si>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</si>
  <si>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</si>
  <si>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</si>
  <si>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</si>
  <si>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</si>
  <si>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</si>
  <si>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</si>
  <si>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</si>
  <si>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</si>
  <si>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</si>
  <si>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</si>
  <si>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</si>
  <si>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</si>
  <si>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</si>
  <si>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</si>
  <si>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</si>
  <si>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</si>
  <si>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</si>
  <si>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</si>
  <si>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</si>
  <si>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</si>
  <si>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</si>
  <si>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</si>
  <si>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</si>
  <si>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</si>
  <si>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</si>
  <si>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</si>
  <si>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</si>
  <si>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</si>
  <si>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</si>
  <si>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</si>
  <si>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</si>
  <si>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</si>
  <si>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</si>
  <si>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</si>
  <si>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</si>
  <si>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</si>
  <si>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</si>
  <si>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</si>
  <si>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</si>
  <si>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</si>
  <si>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</si>
  <si>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</si>
  <si>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</si>
  <si>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</si>
  <si>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</si>
  <si>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</si>
  <si>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</si>
  <si>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</si>
  <si>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</si>
  <si>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</si>
  <si>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</si>
  <si>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</si>
  <si>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</si>
  <si>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</si>
  <si>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</si>
  <si>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</si>
  <si>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</si>
  <si>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</si>
  <si>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</si>
  <si>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</si>
  <si>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</si>
  <si>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</si>
  <si>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</si>
  <si>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</si>
  <si>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</si>
  <si>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</si>
  <si>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</si>
  <si>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</si>
  <si>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</si>
  <si>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</si>
  <si>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</si>
  <si>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</si>
  <si>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</si>
  <si>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</si>
  <si>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</si>
  <si>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</si>
  <si>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</si>
  <si>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</si>
  <si>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</si>
  <si>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</si>
  <si>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</si>
  <si>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</si>
  <si>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</si>
  <si>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</si>
  <si>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</si>
  <si>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</si>
  <si>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</si>
  <si>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</si>
  <si>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</si>
  <si>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</si>
  <si>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</si>
  <si>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</si>
  <si>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</si>
  <si>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</si>
  <si>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</si>
  <si>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</si>
  <si>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</si>
  <si>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</si>
  <si>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</si>
  <si>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</si>
  <si>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</si>
  <si>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</si>
  <si>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</si>
  <si>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</si>
  <si>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</si>
  <si>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</si>
  <si>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</si>
  <si>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</si>
  <si>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</si>
  <si>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</si>
  <si>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</si>
  <si>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</si>
  <si>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</si>
  <si>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</si>
  <si>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</si>
  <si>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</si>
  <si>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</si>
  <si>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</si>
  <si>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</si>
  <si>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</si>
  <si>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</si>
  <si>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</si>
  <si>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</si>
  <si>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</si>
  <si>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</si>
  <si>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</si>
  <si>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</si>
  <si>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</si>
  <si>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</si>
  <si>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</si>
  <si>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</si>
  <si>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</si>
  <si>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</si>
  <si>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</si>
  <si>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</si>
  <si>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</si>
  <si>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</si>
  <si>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</si>
  <si>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</si>
  <si>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</si>
  <si>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</si>
  <si>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</si>
  <si>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</si>
  <si>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</si>
  <si>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</si>
  <si>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</si>
  <si>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</si>
  <si>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</si>
  <si>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</si>
  <si>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</si>
  <si>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</si>
  <si>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</si>
  <si>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</si>
  <si>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</si>
  <si>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</si>
  <si>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</si>
  <si>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</si>
  <si>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</si>
  <si>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</si>
  <si>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</si>
  <si>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</si>
  <si>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</si>
  <si>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</si>
  <si>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</si>
  <si>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</si>
  <si>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</si>
  <si>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</si>
  <si>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</si>
  <si>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</si>
  <si>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</si>
  <si>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</si>
  <si>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</si>
  <si>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</si>
  <si>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</si>
  <si>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</si>
  <si>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</si>
  <si>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</si>
  <si>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</si>
  <si>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</si>
  <si>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</si>
  <si>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</si>
  <si>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</si>
  <si>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</si>
  <si>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</si>
  <si>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</si>
  <si>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</si>
  <si>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</si>
  <si>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</si>
  <si>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</si>
  <si>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</si>
  <si>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</si>
  <si>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</si>
  <si>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</si>
  <si>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</si>
  <si>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</si>
  <si>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</si>
  <si>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</si>
  <si>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</si>
  <si>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</si>
  <si>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</si>
  <si>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</si>
  <si>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</si>
  <si>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</si>
  <si>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</si>
  <si>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</si>
  <si>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</si>
  <si>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</si>
  <si>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</si>
  <si>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</si>
  <si>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</si>
  <si>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</si>
  <si>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</si>
  <si>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</si>
  <si>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</si>
  <si>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</si>
  <si>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</si>
  <si>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</si>
  <si>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</si>
  <si>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</si>
  <si>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</si>
  <si>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</si>
  <si>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</si>
  <si>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</si>
  <si>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</si>
  <si>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</si>
  <si>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</si>
  <si>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</si>
  <si>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</si>
  <si>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</si>
  <si>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</si>
  <si>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</si>
  <si>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</si>
  <si>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</si>
  <si>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</si>
  <si>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</si>
  <si>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</si>
  <si>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</si>
  <si>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</si>
  <si>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</si>
  <si>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</si>
  <si>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</si>
  <si>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</si>
  <si>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</si>
  <si>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</si>
  <si>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</si>
  <si>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</si>
  <si>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</si>
  <si>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</si>
  <si>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</si>
  <si>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</si>
  <si>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</si>
  <si>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</si>
  <si>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</si>
  <si>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</si>
  <si>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</si>
  <si>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</si>
  <si>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</si>
  <si>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</si>
  <si>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</si>
  <si>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</si>
  <si>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</si>
  <si>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</si>
  <si>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</si>
  <si>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</si>
  <si>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</si>
  <si>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</si>
  <si>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</si>
  <si>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</si>
  <si>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</si>
  <si>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</si>
  <si>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</si>
  <si>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</si>
  <si>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</si>
  <si>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</si>
  <si>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</si>
  <si>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</si>
  <si>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</si>
  <si>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</si>
  <si>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</si>
  <si>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</si>
  <si>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</si>
  <si>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</si>
  <si>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</si>
  <si>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</si>
  <si>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</si>
  <si>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</si>
  <si>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</si>
  <si>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</si>
  <si>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</si>
  <si>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</si>
  <si>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</si>
  <si>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</si>
  <si>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</si>
  <si>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</si>
  <si>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</si>
  <si>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</si>
  <si>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</si>
  <si>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</si>
  <si>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</si>
  <si>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</si>
  <si>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</si>
  <si>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</si>
  <si>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</si>
  <si>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</si>
  <si>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</si>
  <si>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</si>
  <si>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</si>
  <si>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</si>
  <si>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</si>
  <si>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</si>
  <si>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</si>
  <si>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</si>
  <si>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</si>
  <si>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</si>
  <si>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</si>
  <si>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</si>
  <si>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</si>
  <si>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</si>
  <si>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</si>
  <si>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</si>
  <si>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</si>
  <si>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</si>
  <si>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</si>
  <si>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</si>
  <si>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</si>
  <si>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</si>
  <si>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</si>
  <si>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</si>
  <si>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</si>
  <si>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</si>
  <si>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</si>
  <si>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</si>
  <si>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</si>
  <si>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</si>
  <si>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</si>
  <si>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</si>
  <si>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</si>
  <si>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</si>
  <si>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</si>
  <si>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</si>
  <si>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</si>
  <si>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</si>
  <si>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</si>
  <si>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</si>
  <si>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</si>
  <si>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</si>
  <si>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</si>
  <si>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</si>
  <si>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</si>
  <si>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</si>
  <si>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</si>
  <si>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</si>
  <si>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</si>
  <si>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</si>
  <si>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</si>
  <si>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</si>
  <si>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</si>
  <si>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</si>
  <si>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</si>
  <si>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</si>
  <si>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</si>
  <si>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</si>
  <si>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</si>
  <si>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</si>
  <si>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</si>
  <si>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</si>
  <si>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</si>
  <si>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</si>
  <si>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</si>
  <si>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</si>
  <si>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</si>
  <si>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</si>
  <si>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</si>
  <si>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</si>
  <si>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</si>
  <si>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</si>
  <si>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</si>
  <si>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</si>
  <si>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</si>
  <si>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</si>
  <si>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</si>
  <si>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</si>
  <si>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</si>
  <si>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</si>
  <si>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</si>
  <si>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</si>
  <si>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</si>
  <si>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</si>
  <si>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</si>
  <si>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</si>
  <si>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</si>
  <si>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</si>
  <si>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</si>
  <si>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</si>
  <si>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</si>
  <si>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</si>
  <si>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</si>
  <si>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</si>
  <si>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</si>
  <si>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</si>
  <si>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</si>
  <si>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</si>
  <si>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</si>
  <si>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</si>
  <si>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</si>
  <si>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</si>
  <si>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</si>
  <si>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</si>
  <si>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</si>
  <si>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</si>
  <si>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</si>
  <si>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</si>
  <si>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</si>
  <si>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</si>
  <si>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</si>
  <si>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</si>
  <si>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</si>
  <si>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</si>
  <si>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</si>
  <si>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</si>
  <si>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</si>
  <si>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</si>
  <si>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</si>
  <si>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</si>
  <si>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</si>
  <si>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</si>
  <si>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</si>
  <si>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</si>
  <si>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</si>
  <si>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</si>
  <si>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</si>
  <si>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</si>
  <si>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</si>
  <si>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</si>
  <si>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</si>
  <si>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</si>
  <si>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</si>
  <si>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</si>
  <si>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</si>
  <si>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</si>
  <si>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</si>
  <si>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</si>
  <si>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</si>
  <si>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</si>
  <si>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</si>
  <si>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</si>
  <si>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</si>
  <si>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</si>
  <si>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</si>
  <si>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</si>
  <si>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</si>
  <si>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</si>
  <si>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</si>
  <si>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</si>
  <si>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</si>
  <si>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</si>
  <si>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</si>
  <si>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</si>
  <si>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</si>
  <si>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</si>
  <si>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</si>
  <si>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</si>
  <si>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</si>
  <si>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</si>
  <si>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</si>
  <si>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</si>
  <si>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</si>
  <si>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</si>
  <si>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</si>
  <si>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</si>
  <si>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</si>
  <si>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</si>
  <si>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</si>
  <si>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</si>
  <si>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</si>
  <si>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</si>
  <si>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</si>
  <si>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</si>
  <si>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</si>
  <si>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</si>
  <si>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</si>
  <si>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</si>
  <si>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</si>
  <si>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</si>
  <si>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</si>
  <si>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</si>
  <si>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</si>
  <si>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</si>
  <si>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</si>
  <si>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</si>
  <si>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</si>
  <si>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</si>
  <si>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</si>
  <si>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</si>
  <si>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</si>
  <si>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</si>
  <si>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</si>
  <si>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</si>
  <si>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</si>
  <si>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</si>
  <si>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</si>
  <si>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</si>
  <si>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</si>
  <si>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</si>
  <si>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</si>
  <si>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</si>
  <si>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</si>
  <si>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</si>
  <si>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</si>
  <si>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</si>
  <si>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</si>
  <si>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</si>
  <si>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</si>
  <si>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</si>
  <si>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</si>
  <si>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</si>
  <si>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</si>
  <si>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</si>
  <si>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</si>
  <si>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</si>
  <si>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</si>
  <si>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</si>
  <si>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</si>
  <si>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</si>
  <si>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</si>
  <si>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</si>
  <si>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</si>
  <si>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</si>
  <si>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</si>
  <si>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</si>
  <si>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</si>
  <si>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</si>
  <si>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</si>
  <si>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</si>
  <si>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</si>
  <si>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</si>
  <si>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</si>
  <si>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</si>
  <si>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</si>
  <si>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</si>
  <si>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</si>
  <si>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</si>
  <si>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</si>
  <si>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</si>
  <si>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</si>
  <si>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</si>
  <si>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</si>
  <si>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</si>
  <si>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</si>
  <si>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</si>
  <si>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</si>
  <si>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</si>
  <si>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</si>
  <si>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</si>
  <si>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</si>
  <si>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</si>
  <si>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</si>
  <si>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</si>
  <si>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</si>
  <si>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</si>
  <si>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</si>
  <si>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</si>
  <si>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</si>
  <si>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</si>
  <si>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</si>
  <si>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</si>
  <si>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</si>
  <si>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</si>
  <si>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</si>
  <si>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</si>
  <si>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</si>
  <si>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</si>
  <si>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</si>
  <si>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</si>
  <si>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</si>
  <si>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</si>
  <si>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</si>
  <si>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</si>
  <si>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</si>
  <si>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</si>
  <si>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</si>
  <si>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</si>
  <si>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</si>
  <si>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</si>
  <si>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</si>
  <si>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</si>
  <si>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</si>
  <si>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</si>
  <si>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</si>
  <si>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</si>
  <si>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</si>
  <si>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</si>
  <si>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</si>
  <si>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</si>
  <si>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</si>
  <si>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</si>
  <si>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</si>
  <si>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</si>
  <si>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</si>
  <si>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</si>
  <si>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</si>
  <si>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</si>
  <si>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</si>
  <si>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</si>
  <si>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</si>
  <si>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</si>
  <si>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</si>
  <si>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</si>
  <si>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</si>
  <si>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</si>
  <si>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</si>
  <si>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</si>
  <si>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</si>
  <si>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</si>
  <si>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</si>
  <si>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</si>
  <si>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</si>
  <si>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</si>
  <si>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</si>
  <si>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</si>
  <si>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</si>
  <si>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</si>
  <si>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</si>
  <si>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</si>
  <si>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</si>
  <si>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</si>
  <si>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</si>
  <si>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</si>
  <si>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</si>
  <si>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</si>
  <si>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</si>
  <si>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</si>
  <si>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</si>
  <si>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</si>
  <si>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</si>
  <si>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</si>
  <si>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</si>
  <si>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</si>
  <si>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</si>
  <si>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</si>
  <si>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</si>
  <si>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</si>
  <si>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</si>
  <si>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</si>
  <si>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</si>
  <si>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</si>
  <si>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</si>
  <si>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</si>
  <si>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</si>
  <si>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</si>
  <si>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</si>
  <si>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</si>
  <si>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</si>
  <si>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</si>
  <si>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</si>
  <si>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</si>
  <si>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</si>
  <si>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</si>
  <si>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</si>
  <si>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</si>
  <si>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</si>
  <si>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</si>
  <si>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</si>
  <si>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</si>
  <si>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</si>
  <si>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</si>
  <si>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</si>
  <si>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</si>
  <si>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</si>
  <si>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</si>
  <si>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</si>
  <si>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</si>
  <si>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</si>
  <si>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</si>
  <si>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</si>
  <si>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</si>
  <si>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</si>
  <si>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</si>
  <si>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</si>
  <si>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</si>
  <si>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</si>
  <si>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</si>
  <si>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</si>
  <si>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</si>
  <si>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</si>
  <si>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</si>
  <si>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</si>
  <si>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</si>
  <si>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</si>
  <si>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</si>
  <si>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</si>
  <si>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</si>
  <si>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</si>
  <si>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</si>
  <si>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</si>
  <si>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</si>
  <si>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</si>
  <si>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</si>
  <si>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</si>
  <si>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</si>
  <si>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</si>
  <si>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</si>
  <si>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</si>
  <si>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</si>
  <si>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</si>
  <si>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</si>
  <si>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</si>
  <si>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</si>
  <si>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</si>
  <si>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</si>
  <si>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</si>
  <si>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</si>
  <si>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</si>
  <si>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</si>
  <si>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</si>
  <si>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</si>
  <si>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</si>
  <si>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</si>
  <si>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</si>
  <si>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</si>
  <si>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</si>
  <si>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</si>
  <si>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</si>
  <si>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</si>
  <si>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</si>
  <si>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</si>
  <si>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</si>
  <si>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</si>
  <si>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</si>
  <si>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</si>
  <si>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</si>
  <si>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</si>
  <si>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</si>
  <si>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</si>
  <si>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</si>
  <si>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</si>
  <si>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</si>
  <si>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</si>
  <si>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</si>
  <si>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</si>
  <si>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</si>
  <si>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</si>
  <si>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</si>
  <si>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</si>
  <si>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</si>
  <si>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</si>
  <si>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</si>
  <si>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</si>
  <si>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</si>
  <si>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</si>
  <si>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</si>
  <si>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</si>
  <si>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</si>
  <si>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</si>
  <si>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</si>
  <si>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</si>
  <si>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</si>
  <si>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</si>
  <si>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</si>
  <si>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</si>
  <si>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</si>
  <si>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</si>
  <si>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</si>
  <si>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</si>
  <si>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</si>
  <si>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</si>
  <si>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</si>
  <si>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</si>
  <si>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</si>
  <si>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</si>
  <si>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</si>
  <si>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</si>
  <si>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</si>
  <si>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</si>
  <si>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</si>
  <si>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</si>
  <si>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</si>
  <si>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</si>
  <si>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</si>
  <si>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</si>
  <si>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</si>
  <si>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</si>
  <si>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</si>
  <si>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</si>
  <si>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</si>
  <si>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</si>
  <si>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</si>
  <si>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</si>
  <si>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</si>
  <si>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</si>
  <si>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</si>
  <si>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</si>
  <si>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</si>
  <si>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</si>
  <si>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</si>
  <si>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</si>
  <si>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</si>
  <si>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</si>
  <si>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</si>
  <si>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</si>
  <si>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</si>
  <si>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</si>
  <si>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</si>
  <si>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</si>
  <si>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</si>
  <si>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</si>
  <si>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</si>
  <si>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</si>
  <si>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</si>
  <si>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</si>
  <si>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</si>
  <si>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</si>
  <si>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</si>
  <si>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</si>
  <si>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</si>
  <si>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</si>
  <si>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</si>
  <si>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</si>
  <si>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</si>
  <si>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</si>
  <si>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</si>
  <si>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</si>
  <si>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</si>
  <si>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</si>
  <si>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</si>
  <si>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</si>
  <si>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</si>
  <si>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</si>
  <si>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</si>
  <si>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</si>
  <si>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</si>
  <si>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</si>
  <si>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</si>
  <si>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</si>
  <si>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</si>
  <si>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</si>
  <si>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</si>
  <si>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</si>
  <si>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</si>
  <si>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</si>
  <si>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</si>
  <si>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</si>
  <si>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</si>
  <si>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</si>
  <si>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</si>
  <si>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</si>
  <si>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</si>
  <si>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</si>
  <si>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</si>
  <si>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</si>
  <si>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</si>
  <si>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</si>
  <si>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</si>
  <si>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</si>
  <si>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</si>
  <si>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</si>
  <si>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</si>
  <si>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</si>
  <si>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</si>
  <si>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</si>
  <si>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</si>
  <si>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</si>
  <si>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</si>
  <si>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</si>
  <si>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</si>
  <si>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</si>
  <si>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</si>
  <si>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</si>
  <si>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</si>
  <si>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</si>
  <si>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</si>
  <si>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</si>
  <si>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</si>
  <si>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</si>
  <si>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</si>
  <si>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</si>
  <si>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</si>
  <si>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</si>
  <si>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</si>
  <si>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</si>
  <si>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</si>
  <si>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</si>
  <si>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</si>
  <si>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</si>
  <si>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</si>
  <si>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</si>
  <si>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</si>
  <si>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</si>
  <si>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</si>
  <si>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</si>
  <si>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</si>
  <si>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</si>
  <si>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</si>
  <si>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</si>
  <si>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</si>
  <si>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</si>
  <si>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</si>
  <si>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</si>
  <si>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</si>
  <si>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</si>
  <si>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</si>
  <si>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</si>
  <si>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</si>
  <si>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</si>
  <si>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</si>
  <si>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</si>
  <si>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</si>
  <si>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</si>
  <si>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</si>
  <si>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</si>
  <si>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</si>
  <si>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</si>
  <si>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</si>
  <si>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</si>
  <si>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</si>
  <si>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</si>
  <si>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</si>
  <si>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</si>
  <si>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</si>
  <si>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</si>
  <si>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</si>
  <si>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</si>
  <si>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</si>
  <si>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</si>
  <si>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</si>
  <si>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</si>
  <si>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</si>
  <si>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</si>
  <si>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</si>
  <si>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</si>
  <si>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</si>
  <si>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</si>
  <si>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</si>
  <si>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</si>
  <si>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</si>
  <si>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</si>
  <si>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</si>
  <si>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</si>
  <si>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</si>
  <si>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</si>
  <si>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</si>
  <si>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</si>
  <si>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</si>
  <si>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</si>
  <si>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</si>
  <si>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</si>
  <si>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</si>
  <si>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</si>
  <si>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</si>
  <si>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</si>
  <si>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</si>
  <si>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</si>
  <si>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</si>
  <si>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</si>
  <si>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</si>
  <si>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</si>
  <si>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</si>
  <si>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</si>
  <si>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</si>
  <si>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</si>
  <si>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</si>
  <si>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</si>
  <si>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</si>
  <si>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</si>
  <si>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</si>
  <si>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</si>
  <si>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</si>
  <si>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</si>
  <si>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</si>
  <si>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</si>
  <si>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</si>
  <si>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</si>
  <si>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</si>
  <si>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</si>
  <si>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</si>
  <si>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</si>
  <si>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</si>
  <si>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</si>
  <si>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</si>
  <si>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</si>
  <si>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</si>
  <si>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</si>
  <si>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</si>
  <si>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</si>
  <si>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</si>
  <si>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</si>
  <si>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</si>
  <si>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</si>
  <si>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</si>
  <si>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</si>
  <si>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</si>
  <si>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</si>
  <si>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</si>
  <si>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</si>
  <si>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</si>
  <si>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</si>
  <si>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</si>
  <si>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</si>
  <si>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</si>
  <si>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</si>
  <si>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</si>
  <si>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</si>
  <si>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</si>
  <si>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</si>
  <si>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</si>
  <si>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</si>
  <si>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</si>
  <si>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</si>
  <si>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</si>
  <si>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</si>
  <si>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</si>
  <si>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</si>
  <si>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</si>
  <si>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</si>
  <si>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</si>
  <si>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</si>
  <si>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</si>
  <si>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</si>
  <si>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</si>
  <si>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</si>
  <si>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</si>
  <si>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</si>
  <si>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</si>
  <si>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</si>
  <si>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</si>
  <si>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</si>
  <si>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</si>
  <si>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</si>
  <si>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</si>
  <si>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</si>
  <si>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</si>
  <si>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</si>
  <si>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</si>
  <si>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</si>
  <si>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</si>
  <si>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</si>
  <si>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</si>
  <si>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</si>
  <si>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</si>
  <si>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</si>
  <si>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</si>
  <si>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</si>
  <si>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</si>
  <si>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</si>
  <si>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</si>
  <si>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</si>
  <si>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</si>
  <si>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</si>
  <si>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</si>
  <si>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</si>
  <si>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</si>
  <si>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</si>
  <si>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</si>
  <si>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</si>
  <si>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</si>
  <si>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</si>
  <si>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</si>
  <si>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</si>
  <si>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</si>
  <si>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</si>
  <si>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</si>
  <si>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</si>
  <si>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</si>
  <si>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</si>
  <si>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</si>
  <si>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</si>
  <si>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</si>
  <si>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</si>
  <si>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</si>
  <si>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</si>
  <si>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</si>
  <si>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</si>
  <si>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</si>
  <si>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</si>
  <si>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</si>
  <si>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</si>
  <si>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</si>
  <si>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</si>
  <si>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</si>
  <si>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</si>
  <si>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</si>
  <si>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</si>
  <si>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</si>
  <si>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</si>
  <si>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</si>
  <si>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</si>
  <si>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</si>
  <si>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</si>
  <si>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</si>
  <si>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</si>
  <si>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</si>
  <si>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</si>
  <si>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</si>
  <si>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</si>
  <si>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</si>
  <si>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</si>
  <si>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</si>
  <si>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</si>
  <si>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</si>
  <si>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</si>
  <si>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</si>
  <si>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</si>
  <si>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</si>
  <si>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</si>
  <si>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</si>
  <si>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</si>
  <si>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</si>
  <si>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</si>
  <si>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</si>
  <si>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</si>
  <si>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</si>
  <si>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</si>
  <si>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</si>
  <si>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</si>
  <si>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</si>
  <si>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</si>
  <si>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</si>
  <si>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</si>
  <si>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</si>
  <si>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</si>
  <si>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</si>
  <si>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</si>
  <si>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</si>
  <si>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</si>
  <si>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</si>
  <si>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</si>
  <si>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</si>
  <si>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</si>
  <si>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</si>
  <si>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</si>
  <si>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</si>
  <si>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</si>
  <si>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</si>
  <si>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</si>
  <si>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</si>
  <si>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</si>
  <si>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</si>
  <si>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</si>
  <si>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</si>
  <si>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</si>
  <si>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</si>
  <si>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</si>
  <si>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</si>
  <si>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</si>
  <si>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</si>
  <si>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</si>
  <si>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</si>
  <si>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</si>
  <si>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</si>
  <si>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</si>
  <si>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</si>
  <si>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</si>
  <si>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</si>
  <si>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</si>
  <si>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</si>
  <si>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</si>
  <si>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</si>
  <si>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</si>
  <si>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</si>
  <si>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</si>
  <si>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</si>
  <si>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</si>
  <si>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</si>
  <si>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</si>
  <si>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</si>
  <si>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</si>
  <si>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</si>
  <si>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</si>
  <si>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</si>
  <si>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</si>
  <si>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</si>
  <si>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</si>
  <si>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</si>
  <si>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</si>
  <si>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</si>
  <si>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</si>
  <si>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</si>
  <si>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</si>
  <si>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</si>
  <si>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</si>
  <si>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</si>
  <si>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</si>
  <si>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</si>
  <si>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</si>
  <si>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</si>
  <si>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</si>
  <si>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</si>
  <si>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</si>
  <si>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</si>
  <si>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</si>
  <si>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</si>
  <si>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</si>
  <si>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</si>
  <si>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</si>
  <si>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</si>
  <si>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</si>
  <si>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</si>
  <si>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</si>
  <si>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</si>
  <si>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</si>
  <si>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</si>
  <si>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</si>
  <si>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</si>
  <si>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</si>
  <si>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</si>
  <si>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</si>
  <si>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</si>
  <si>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</si>
  <si>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</si>
  <si>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</si>
  <si>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</si>
  <si>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</si>
  <si>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</si>
  <si>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</si>
  <si>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</si>
  <si>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</si>
  <si>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</si>
  <si>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</si>
  <si>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</si>
  <si>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</si>
  <si>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</si>
  <si>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</si>
  <si>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</si>
  <si>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</si>
  <si>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</si>
  <si>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</si>
  <si>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</si>
  <si>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</si>
  <si>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</si>
  <si>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</si>
  <si>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</si>
  <si>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</si>
  <si>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</si>
  <si>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</si>
  <si>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</si>
  <si>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</si>
  <si>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</si>
  <si>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</si>
  <si>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</si>
  <si>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</si>
  <si>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</si>
  <si>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</si>
  <si>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</si>
  <si>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</si>
  <si>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</si>
  <si>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</si>
  <si>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</si>
  <si>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</si>
  <si>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</si>
  <si>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</si>
  <si>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</si>
  <si>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</si>
  <si>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</si>
  <si>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</si>
  <si>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</si>
  <si>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</si>
  <si>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</si>
  <si>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</si>
  <si>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</si>
  <si>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</si>
  <si>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</si>
  <si>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</si>
  <si>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</si>
  <si>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</si>
  <si>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</si>
  <si>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</si>
  <si>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</si>
  <si>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</si>
  <si>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</si>
  <si>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</si>
  <si>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</si>
  <si>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</si>
  <si>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</si>
  <si>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</si>
  <si>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</si>
  <si>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</si>
  <si>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</si>
  <si>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</si>
  <si>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</si>
  <si>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</si>
  <si>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</si>
  <si>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</si>
  <si>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</si>
  <si>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</si>
  <si>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</si>
  <si>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</si>
  <si>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</si>
  <si>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</si>
  <si>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</si>
  <si>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</si>
  <si>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</si>
  <si>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</si>
  <si>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</si>
  <si>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</si>
  <si>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</si>
  <si>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</si>
  <si>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</si>
  <si>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</si>
  <si>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</si>
  <si>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</si>
  <si>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</si>
  <si>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</si>
  <si>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</si>
  <si>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</si>
  <si>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</si>
  <si>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</si>
  <si>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</si>
  <si>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</si>
  <si>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</si>
  <si>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</si>
  <si>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</si>
  <si>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</si>
  <si>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</si>
  <si>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</si>
  <si>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</si>
  <si>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</si>
  <si>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</si>
  <si>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</si>
  <si>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</si>
  <si>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</si>
  <si>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</si>
  <si>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</si>
  <si>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</si>
  <si>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</si>
  <si>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</si>
  <si>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</si>
  <si>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</si>
  <si>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</si>
  <si>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</si>
  <si>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</si>
  <si>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</si>
  <si>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</si>
  <si>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</si>
  <si>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</si>
  <si>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</si>
  <si>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</si>
  <si>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</si>
  <si>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</si>
  <si>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</si>
  <si>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</si>
  <si>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</si>
  <si>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</si>
  <si>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</si>
  <si>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</si>
  <si>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</si>
  <si>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</si>
  <si>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</si>
  <si>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</si>
  <si>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</si>
  <si>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</si>
  <si>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</si>
  <si>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</si>
  <si>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</si>
  <si>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</si>
  <si>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</si>
  <si>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</si>
  <si>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</si>
  <si>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</si>
  <si>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</si>
  <si>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</si>
  <si>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</si>
  <si>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</si>
  <si>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</si>
  <si>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</si>
  <si>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</si>
  <si>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</si>
  <si>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</si>
  <si>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</si>
  <si>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</si>
  <si>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</si>
  <si>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</si>
  <si>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</si>
  <si>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</si>
  <si>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</si>
  <si>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</si>
  <si>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</si>
  <si>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</si>
  <si>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</si>
  <si>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</si>
  <si>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</si>
  <si>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</si>
  <si>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</si>
  <si>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</si>
  <si>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</si>
  <si>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</si>
  <si>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</si>
  <si>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</si>
  <si>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</si>
  <si>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</si>
  <si>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</si>
  <si>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</si>
  <si>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</si>
  <si>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</si>
  <si>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</si>
  <si>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</si>
  <si>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</si>
  <si>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</si>
  <si>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</si>
  <si>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</si>
  <si>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</si>
  <si>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</si>
  <si>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</si>
  <si>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</si>
  <si>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</si>
  <si>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</si>
  <si>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</si>
  <si>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</si>
  <si>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</si>
  <si>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</si>
  <si>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</si>
  <si>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</si>
  <si>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</si>
  <si>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</si>
  <si>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</si>
  <si>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</si>
  <si>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</si>
  <si>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</si>
  <si>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</si>
  <si>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</si>
  <si>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</si>
  <si>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</si>
  <si>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</si>
  <si>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</si>
  <si>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</si>
  <si>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</si>
  <si>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</si>
  <si>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</si>
  <si>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</si>
  <si>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</si>
  <si>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</si>
  <si>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</si>
  <si>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</si>
  <si>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</si>
  <si>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</si>
  <si>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</si>
  <si>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</si>
  <si>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</si>
  <si>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</si>
  <si>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</si>
  <si>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</si>
  <si>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</si>
  <si>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</si>
  <si>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</si>
  <si>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</si>
  <si>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</si>
  <si>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</si>
  <si>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</si>
  <si>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</si>
  <si>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</si>
  <si>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</si>
  <si>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</si>
  <si>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</si>
  <si>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</si>
  <si>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</si>
  <si>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</si>
  <si>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</si>
  <si>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</si>
  <si>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</si>
  <si>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</si>
  <si>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</si>
  <si>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</si>
  <si>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</si>
  <si>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</si>
  <si>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</si>
  <si>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</si>
  <si>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</si>
  <si>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</si>
  <si>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</si>
  <si>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</si>
  <si>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</si>
  <si>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</si>
  <si>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</si>
  <si>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</si>
  <si>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</si>
  <si>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</si>
  <si>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</si>
  <si>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</si>
  <si>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</si>
  <si>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</si>
  <si>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</si>
  <si>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</si>
  <si>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</si>
  <si>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</si>
  <si>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</si>
  <si>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</si>
  <si>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</si>
  <si>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</si>
  <si>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</si>
  <si>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</si>
  <si>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</si>
  <si>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</si>
  <si>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</si>
  <si>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</si>
  <si>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</si>
  <si>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</si>
  <si>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</si>
  <si>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</si>
  <si>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</si>
  <si>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</si>
  <si>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</si>
  <si>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</si>
  <si>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</si>
  <si>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</si>
  <si>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</si>
  <si>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</si>
  <si>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</si>
  <si>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</si>
  <si>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</si>
  <si>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</si>
  <si>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</si>
  <si>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</si>
  <si>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</si>
  <si>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</si>
  <si>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</si>
  <si>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</si>
  <si>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</si>
  <si>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</si>
  <si>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</si>
  <si>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</si>
  <si>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</si>
  <si>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</si>
  <si>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</si>
  <si>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</si>
  <si>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</si>
  <si>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</si>
  <si>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</si>
  <si>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</si>
  <si>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</si>
  <si>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</si>
  <si>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</si>
  <si>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</si>
  <si>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</si>
  <si>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</si>
  <si>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</si>
  <si>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</si>
  <si>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</si>
  <si>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</si>
  <si>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</si>
  <si>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</si>
  <si>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</si>
  <si>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</si>
  <si>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</si>
  <si>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</si>
  <si>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</si>
  <si>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</si>
  <si>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</si>
  <si>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</si>
  <si>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</si>
  <si>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</si>
  <si>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</si>
  <si>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</si>
  <si>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</si>
  <si>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</si>
  <si>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</si>
  <si>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</si>
  <si>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</si>
  <si>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</si>
  <si>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</si>
  <si>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</si>
  <si>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</si>
  <si>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</si>
  <si>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</si>
  <si>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</si>
  <si>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</si>
  <si>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</si>
  <si>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</si>
  <si>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</si>
  <si>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</si>
  <si>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</si>
  <si>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</si>
  <si>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</si>
  <si>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</si>
  <si>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</si>
  <si>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</si>
  <si>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</si>
  <si>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</si>
  <si>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</si>
  <si>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</si>
  <si>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</si>
  <si>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</si>
  <si>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</si>
  <si>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</si>
  <si>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</si>
  <si>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</si>
  <si>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</si>
  <si>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</si>
  <si>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</si>
  <si>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</si>
  <si>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</si>
  <si>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</si>
  <si>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</si>
  <si>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</si>
  <si>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</si>
  <si>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</si>
  <si>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</si>
  <si>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</si>
  <si>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</si>
  <si>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</si>
  <si>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</si>
  <si>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</si>
  <si>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</si>
  <si>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</si>
  <si>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</si>
  <si>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</si>
  <si>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</si>
  <si>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</si>
  <si>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</si>
  <si>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</si>
  <si>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</si>
  <si>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</si>
  <si>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</si>
  <si>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</si>
  <si>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</si>
  <si>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</si>
  <si>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</si>
  <si>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</si>
  <si>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</si>
  <si>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</si>
  <si>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</si>
  <si>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</si>
  <si>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</si>
  <si>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</si>
  <si>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</si>
  <si>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</si>
  <si>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</si>
  <si>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</si>
  <si>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</si>
  <si>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</si>
  <si>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</si>
  <si>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</si>
  <si>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</si>
  <si>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</si>
  <si>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</si>
  <si>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</si>
  <si>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</si>
  <si>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</si>
  <si>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</si>
  <si>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</si>
  <si>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</si>
  <si>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</si>
  <si>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</si>
  <si>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</si>
  <si>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</si>
  <si>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</si>
  <si>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</si>
  <si>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</si>
  <si>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</si>
  <si>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</si>
  <si>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</si>
  <si>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</si>
  <si>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</si>
  <si>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</si>
  <si>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</si>
  <si>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</si>
  <si>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</si>
  <si>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</si>
  <si>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</si>
  <si>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</si>
  <si>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</si>
  <si>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</si>
  <si>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</si>
  <si>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</si>
  <si>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</si>
  <si>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</si>
  <si>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</si>
  <si>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</si>
  <si>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</si>
  <si>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</si>
  <si>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</si>
  <si>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</si>
  <si>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</si>
  <si>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</si>
  <si>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</si>
  <si>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</si>
  <si>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</si>
  <si>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</si>
  <si>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</si>
  <si>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</si>
  <si>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</si>
  <si>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</si>
  <si>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</si>
  <si>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</si>
  <si>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</si>
  <si>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</si>
  <si>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</si>
  <si>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</si>
  <si>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</si>
  <si>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</si>
  <si>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</si>
  <si>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</si>
  <si>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</si>
  <si>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</si>
  <si>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</si>
  <si>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</si>
  <si>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</si>
  <si>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</si>
  <si>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</si>
  <si>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</si>
  <si>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</si>
  <si>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</si>
  <si>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</si>
  <si>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</si>
  <si>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</si>
  <si>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</si>
  <si>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</si>
  <si>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</si>
  <si>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</si>
  <si>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</si>
  <si>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</si>
  <si>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</si>
  <si>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</si>
  <si>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</si>
  <si>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</si>
  <si>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</si>
  <si>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</si>
  <si>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</si>
  <si>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</si>
  <si>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</si>
  <si>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</si>
  <si>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</si>
  <si>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</si>
  <si>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</si>
  <si>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</si>
  <si>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</si>
  <si>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</si>
  <si>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</si>
  <si>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</si>
  <si>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</si>
  <si>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</si>
  <si>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</si>
  <si>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</si>
  <si>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</si>
  <si>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</si>
  <si>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</si>
  <si>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</si>
  <si>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</si>
  <si>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</si>
  <si>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</si>
  <si>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</si>
  <si>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</si>
  <si>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</si>
  <si>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</si>
  <si>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</si>
  <si>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</si>
  <si>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</si>
  <si>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</si>
  <si>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</si>
  <si>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</si>
  <si>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</si>
  <si>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</si>
  <si>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</si>
  <si>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</si>
  <si>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</si>
  <si>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</si>
  <si>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</si>
  <si>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</si>
  <si>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</si>
  <si>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</si>
  <si>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</si>
  <si>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</si>
  <si>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</si>
  <si>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</si>
  <si>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</si>
  <si>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</si>
  <si>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</si>
  <si>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</si>
  <si>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</si>
  <si>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</si>
  <si>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</si>
  <si>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</si>
  <si>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</si>
  <si>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</si>
  <si>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</si>
  <si>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</si>
  <si>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</si>
  <si>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</si>
  <si>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</si>
  <si>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</si>
  <si>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</si>
  <si>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</si>
  <si>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</si>
  <si>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</si>
  <si>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</si>
  <si>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</si>
  <si>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</si>
  <si>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</si>
  <si>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</si>
  <si>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</si>
  <si>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</si>
  <si>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</si>
  <si>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</si>
  <si>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</si>
  <si>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</si>
  <si>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</si>
  <si>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</si>
  <si>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</si>
  <si>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</si>
  <si>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</si>
  <si>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</si>
  <si>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</si>
  <si>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</si>
  <si>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</si>
  <si>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</si>
  <si>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</si>
  <si>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</si>
  <si>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</si>
  <si>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</si>
  <si>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</si>
  <si>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</si>
  <si>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</si>
  <si>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</si>
  <si>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</si>
  <si>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</si>
  <si>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</si>
  <si>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</si>
  <si>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</si>
  <si>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</si>
  <si>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</si>
  <si>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</si>
  <si>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</si>
  <si>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</si>
  <si>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</si>
  <si>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</si>
  <si>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</si>
  <si>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</si>
  <si>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</si>
  <si>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</si>
  <si>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</si>
  <si>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</si>
  <si>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</si>
  <si>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</si>
  <si>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</si>
  <si>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</si>
  <si>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</si>
  <si>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</si>
  <si>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</si>
  <si>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</si>
  <si>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</si>
  <si>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</si>
  <si>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</si>
  <si>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</si>
  <si>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</si>
  <si>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</si>
  <si>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</si>
  <si>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</si>
  <si>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</si>
  <si>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</si>
  <si>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</si>
  <si>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</si>
  <si>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</si>
  <si>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</si>
  <si>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</si>
  <si>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</si>
  <si>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</si>
  <si>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</si>
  <si>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</si>
  <si>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</si>
  <si>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</si>
  <si>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</si>
  <si>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</si>
  <si>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</si>
  <si>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</si>
  <si>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</si>
  <si>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</si>
  <si>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</si>
  <si>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</si>
  <si>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</si>
  <si>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</si>
  <si>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</si>
  <si>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</si>
  <si>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</si>
  <si>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</si>
  <si>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</si>
  <si>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</si>
  <si>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</si>
  <si>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</si>
  <si>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</si>
  <si>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</si>
  <si>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</si>
  <si>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</si>
  <si>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</si>
  <si>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</si>
  <si>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</si>
  <si>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</si>
  <si>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</si>
  <si>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</si>
  <si>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</si>
  <si>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</si>
  <si>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</si>
  <si>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</si>
  <si>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</si>
  <si>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</si>
  <si>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</si>
  <si>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</si>
  <si>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</si>
  <si>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</si>
  <si>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</si>
  <si>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</si>
  <si>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</si>
  <si>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</si>
  <si>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</si>
  <si>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</si>
  <si>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</si>
  <si>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</si>
  <si>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</si>
  <si>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</si>
  <si>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</si>
  <si>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</si>
  <si>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</si>
  <si>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</si>
  <si>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</si>
  <si>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</si>
  <si>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</si>
  <si>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</si>
  <si>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</si>
  <si>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</si>
  <si>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</si>
  <si>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</si>
  <si>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</si>
  <si>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</si>
  <si>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</si>
  <si>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</si>
  <si>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</si>
  <si>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</si>
  <si>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</si>
  <si>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</si>
  <si>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</si>
  <si>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</si>
  <si>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</si>
  <si>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</si>
  <si>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</si>
  <si>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</si>
  <si>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</si>
  <si>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</si>
  <si>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</si>
  <si>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</si>
  <si>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</si>
  <si>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</si>
  <si>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</si>
  <si>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</si>
  <si>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</si>
  <si>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</si>
  <si>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</si>
  <si>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</si>
  <si>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</si>
  <si>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</si>
  <si>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</si>
  <si>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</si>
  <si>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</si>
  <si>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</si>
  <si>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</si>
  <si>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</si>
  <si>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</si>
  <si>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</si>
  <si>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</si>
  <si>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</si>
  <si>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</si>
  <si>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</si>
  <si>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</si>
  <si>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</si>
  <si>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</si>
  <si>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</si>
  <si>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</si>
  <si>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</si>
  <si>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</si>
  <si>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</si>
  <si>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</si>
  <si>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</si>
  <si>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</si>
  <si>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</si>
  <si>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</si>
  <si>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</si>
  <si>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</si>
  <si>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</si>
  <si>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</si>
  <si>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</si>
  <si>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</si>
  <si>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</si>
  <si>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</si>
  <si>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</si>
  <si>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</si>
  <si>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</si>
  <si>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</si>
  <si>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</si>
  <si>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</si>
  <si>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</si>
  <si>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</si>
  <si>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</si>
  <si>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</si>
  <si>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</si>
  <si>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</si>
  <si>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</si>
  <si>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</si>
  <si>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</si>
  <si>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</si>
  <si>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</si>
  <si>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</si>
  <si>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</si>
  <si>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</si>
  <si>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</si>
  <si>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</si>
  <si>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</si>
  <si>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</si>
  <si>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</si>
  <si>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</si>
  <si>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</si>
  <si>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</si>
  <si>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</si>
  <si>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</si>
  <si>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</si>
  <si>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</si>
  <si>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</si>
  <si>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</si>
  <si>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</si>
  <si>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</si>
  <si>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</si>
  <si>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</si>
  <si>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</si>
  <si>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</si>
  <si>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</si>
  <si>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</si>
  <si>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</si>
  <si>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</si>
  <si>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</si>
  <si>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</si>
  <si>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</si>
  <si>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</si>
  <si>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</si>
  <si>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</si>
  <si>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</si>
  <si>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</si>
  <si>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</si>
  <si>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</si>
  <si>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</si>
  <si>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</si>
  <si>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</si>
  <si>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</si>
  <si>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</si>
  <si>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</si>
  <si>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</si>
  <si>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</si>
  <si>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</si>
  <si>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</si>
  <si>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</si>
  <si>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</si>
  <si>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</si>
  <si>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</si>
  <si>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</si>
  <si>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</si>
  <si>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</si>
  <si>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</si>
  <si>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</si>
  <si>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</si>
  <si>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</si>
  <si>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</si>
  <si>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</si>
  <si>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</si>
  <si>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</si>
  <si>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</si>
  <si>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</si>
  <si>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</si>
  <si>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</si>
  <si>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</si>
  <si>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</si>
  <si>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</si>
  <si>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</si>
  <si>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</si>
  <si>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</si>
  <si>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</si>
  <si>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</si>
  <si>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</si>
  <si>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</si>
  <si>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</si>
  <si>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</si>
  <si>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</si>
  <si>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</si>
  <si>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</si>
  <si>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</si>
  <si>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</si>
  <si>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</si>
  <si>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</si>
  <si>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</si>
  <si>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</si>
  <si>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</si>
  <si>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</si>
  <si>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</si>
  <si>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</si>
  <si>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</si>
  <si>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</si>
  <si>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</si>
  <si>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</si>
  <si>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</si>
  <si>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</si>
  <si>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</si>
  <si>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</si>
  <si>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</si>
  <si>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</si>
  <si>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</si>
  <si>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</si>
  <si>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</si>
  <si>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</si>
  <si>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</si>
  <si>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</si>
  <si>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</si>
  <si>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</si>
  <si>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</si>
  <si>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</si>
  <si>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</si>
  <si>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</si>
  <si>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</si>
  <si>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</si>
  <si>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</si>
  <si>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</si>
  <si>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</si>
  <si>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</si>
  <si>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</si>
  <si>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</si>
  <si>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</si>
  <si>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</si>
  <si>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</si>
  <si>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</si>
  <si>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</si>
  <si>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</si>
  <si>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</si>
  <si>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</si>
  <si>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</si>
  <si>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</si>
  <si>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</si>
  <si>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</si>
  <si>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</si>
  <si>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</si>
  <si>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</si>
  <si>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</si>
  <si>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</si>
  <si>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</si>
  <si>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</si>
  <si>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</si>
  <si>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</si>
  <si>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</si>
  <si>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</si>
  <si>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</si>
  <si>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</si>
  <si>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</si>
  <si>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</si>
  <si>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</si>
  <si>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</si>
  <si>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</si>
  <si>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</si>
  <si>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</si>
  <si>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</si>
  <si>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</si>
  <si>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</si>
  <si>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</si>
  <si>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</si>
  <si>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</si>
  <si>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</si>
  <si>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</si>
  <si>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</si>
  <si>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</si>
  <si>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</si>
  <si>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</si>
  <si>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</si>
  <si>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</si>
  <si>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</si>
  <si>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</si>
  <si>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</si>
  <si>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</si>
  <si>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</si>
  <si>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</si>
  <si>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</si>
  <si>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</si>
  <si>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</si>
  <si>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</si>
  <si>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</si>
  <si>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</si>
  <si>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</si>
  <si>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</si>
  <si>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</si>
  <si>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</si>
  <si>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</si>
  <si>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</si>
  <si>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</si>
  <si>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</si>
  <si>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</si>
  <si>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</si>
  <si>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</si>
  <si>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</si>
  <si>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</si>
  <si>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</si>
  <si>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</si>
  <si>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</si>
  <si>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</si>
  <si>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</si>
  <si>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</si>
  <si>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</si>
  <si>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</si>
  <si>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</si>
  <si>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</si>
  <si>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</si>
  <si>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</si>
  <si>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</si>
  <si>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</si>
  <si>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</si>
  <si>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</si>
  <si>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</si>
  <si>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</si>
  <si>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</si>
  <si>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</si>
  <si>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</si>
  <si>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</si>
  <si>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</si>
  <si>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</si>
  <si>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</si>
  <si>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</si>
  <si>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</si>
  <si>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</si>
  <si>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</si>
  <si>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</si>
  <si>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</si>
  <si>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</si>
  <si>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</si>
  <si>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</si>
  <si>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</si>
  <si>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</si>
  <si>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</si>
  <si>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</si>
  <si>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</si>
  <si>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</si>
  <si>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</si>
  <si>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</si>
  <si>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</si>
  <si>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</si>
  <si>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</si>
  <si>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</si>
  <si>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</si>
  <si>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</si>
  <si>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</si>
  <si>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</si>
  <si>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</si>
  <si>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</si>
  <si>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</si>
  <si>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</si>
  <si>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</si>
  <si>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</si>
  <si>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</si>
  <si>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</si>
  <si>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</si>
  <si>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</si>
  <si>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</si>
  <si>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</si>
  <si>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</si>
  <si>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</si>
  <si>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</si>
  <si>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</si>
  <si>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</si>
  <si>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</si>
  <si>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</si>
  <si>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</si>
  <si>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</si>
  <si>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</si>
  <si>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</si>
  <si>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</si>
  <si>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</si>
  <si>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</si>
  <si>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</si>
  <si>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</si>
  <si>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</si>
  <si>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</si>
  <si>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</si>
  <si>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</si>
  <si>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</si>
  <si>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</si>
  <si>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</si>
  <si>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</si>
  <si>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</si>
  <si>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</si>
  <si>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</si>
  <si>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</si>
  <si>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</si>
  <si>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</si>
  <si>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</si>
  <si>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</si>
  <si>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</si>
  <si>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</si>
  <si>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</si>
  <si>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</si>
  <si>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</si>
  <si>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</si>
  <si>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</si>
  <si>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</si>
  <si>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</si>
  <si>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</si>
  <si>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</si>
  <si>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</si>
  <si>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</si>
  <si>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</si>
  <si>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</si>
  <si>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</si>
  <si>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</si>
  <si>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</si>
  <si>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</si>
  <si>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</si>
  <si>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</si>
  <si>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</si>
  <si>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</si>
  <si>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</si>
  <si>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</si>
  <si>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</si>
  <si>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</si>
  <si>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</si>
  <si>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</si>
  <si>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</si>
  <si>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</si>
  <si>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</si>
  <si>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</si>
  <si>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</si>
  <si>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</si>
  <si>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</si>
  <si>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</si>
  <si>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</si>
  <si>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</si>
  <si>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</si>
  <si>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</si>
  <si>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</si>
  <si>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</si>
  <si>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</si>
  <si>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</si>
  <si>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</si>
  <si>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</si>
  <si>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</si>
  <si>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</si>
  <si>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</si>
  <si>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</si>
  <si>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</si>
  <si>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</si>
  <si>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</si>
  <si>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</si>
  <si>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</si>
  <si>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</si>
  <si>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</si>
  <si>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</si>
  <si>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</si>
  <si>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</si>
  <si>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</si>
  <si>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</si>
  <si>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</si>
  <si>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</si>
  <si>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</si>
  <si>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</si>
  <si>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</si>
  <si>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</si>
  <si>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</si>
  <si>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</si>
  <si>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</si>
  <si>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</si>
  <si>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</si>
  <si>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</si>
  <si>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</si>
  <si>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</si>
  <si>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</si>
  <si>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</si>
  <si>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</si>
  <si>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</si>
  <si>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</si>
  <si>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</si>
  <si>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</si>
  <si>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</si>
  <si>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</si>
  <si>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</si>
  <si>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</si>
  <si>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</si>
  <si>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</si>
  <si>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</si>
  <si>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</si>
  <si>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</si>
  <si>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</si>
  <si>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</si>
  <si>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</si>
  <si>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</si>
  <si>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</si>
  <si>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</si>
  <si>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</si>
  <si>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</si>
  <si>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</si>
  <si>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</si>
  <si>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</si>
  <si>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</si>
  <si>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</si>
  <si>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</si>
  <si>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</si>
  <si>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</si>
  <si>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</si>
  <si>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</si>
  <si>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</si>
  <si>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</si>
  <si>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</si>
  <si>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</si>
  <si>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</si>
  <si>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</si>
  <si>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</si>
  <si>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</si>
  <si>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</si>
  <si>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</si>
  <si>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</si>
  <si>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</si>
  <si>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</si>
  <si>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</si>
  <si>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</si>
  <si>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</si>
  <si>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</si>
  <si>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</si>
  <si>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</si>
  <si>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</si>
  <si>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</si>
  <si>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</si>
  <si>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</si>
  <si>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</si>
  <si>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</si>
  <si>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</si>
  <si>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</si>
  <si>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</si>
  <si>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</si>
  <si>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</si>
  <si>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</si>
  <si>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</si>
  <si>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</si>
  <si>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</si>
  <si>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</si>
  <si>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</si>
  <si>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</si>
  <si>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</si>
  <si>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</si>
  <si>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</si>
  <si>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</si>
  <si>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</si>
  <si>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</si>
  <si>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</si>
  <si>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</si>
  <si>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</si>
  <si>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</si>
  <si>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</si>
  <si>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</si>
  <si>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</si>
  <si>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</si>
  <si>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</si>
  <si>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</si>
  <si>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</si>
  <si>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</si>
  <si>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</si>
  <si>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</si>
  <si>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</si>
  <si>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</si>
  <si>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</si>
  <si>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</si>
  <si>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</si>
  <si>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</si>
  <si>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</si>
  <si>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</si>
  <si>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</si>
  <si>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</si>
  <si>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</si>
  <si>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</si>
  <si>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</si>
  <si>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</si>
  <si>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</si>
  <si>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</si>
  <si>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</si>
  <si>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</si>
  <si>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</si>
  <si>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</si>
  <si>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</si>
  <si>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</si>
  <si>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</si>
  <si>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</si>
  <si>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</si>
  <si>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</si>
  <si>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</si>
  <si>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</si>
  <si>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</si>
  <si>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</si>
  <si>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</si>
  <si>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</si>
  <si>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</si>
  <si>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</si>
  <si>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</si>
  <si>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</si>
  <si>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</si>
  <si>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</si>
  <si>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</si>
  <si>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</si>
  <si>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</si>
  <si>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</si>
  <si>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</si>
  <si>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</si>
  <si>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</si>
  <si>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</si>
  <si>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</si>
  <si>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</si>
  <si>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</si>
  <si>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</si>
  <si>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</si>
  <si>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</si>
  <si>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</si>
  <si>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</si>
  <si>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</si>
  <si>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</si>
  <si>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</si>
  <si>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</si>
  <si>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</si>
  <si>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</si>
  <si>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</si>
  <si>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</si>
  <si>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</si>
  <si>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</si>
  <si>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</si>
  <si>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</si>
  <si>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</si>
  <si>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</si>
  <si>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</si>
  <si>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</si>
  <si>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</si>
  <si>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</si>
  <si>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</si>
  <si>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</si>
  <si>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</si>
  <si>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</si>
  <si>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</si>
  <si>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</si>
  <si>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</si>
  <si>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</si>
  <si>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</si>
  <si>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</si>
  <si>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</si>
  <si>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</si>
  <si>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</si>
  <si>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</si>
  <si>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</si>
  <si>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</si>
  <si>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</si>
  <si>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</si>
  <si>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</si>
  <si>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</si>
  <si>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</si>
  <si>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</si>
  <si>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</si>
  <si>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</si>
  <si>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</si>
  <si>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</si>
  <si>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</si>
  <si>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</si>
  <si>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</si>
  <si>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</si>
  <si>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</si>
  <si>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</si>
  <si>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</si>
  <si>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</si>
  <si>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</si>
  <si>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</si>
  <si>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</si>
  <si>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</si>
  <si>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</si>
  <si>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</si>
  <si>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</si>
  <si>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</si>
  <si>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</si>
  <si>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</si>
  <si>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</si>
  <si>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</si>
  <si>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</si>
  <si>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</si>
  <si>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</si>
  <si>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</si>
  <si>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</si>
  <si>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</si>
  <si>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</si>
  <si>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</si>
  <si>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</si>
  <si>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</si>
  <si>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</si>
  <si>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</si>
  <si>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</si>
  <si>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</si>
  <si>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</si>
  <si>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</si>
  <si>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</si>
  <si>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</si>
  <si>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</si>
  <si>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</si>
  <si>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</si>
  <si>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</si>
  <si>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</si>
  <si>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</si>
  <si>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</si>
  <si>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</si>
  <si>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</si>
  <si>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</si>
  <si>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</si>
  <si>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</si>
  <si>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</si>
  <si>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</si>
  <si>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</si>
  <si>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</si>
  <si>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</si>
  <si>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</si>
  <si>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</si>
  <si>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</si>
  <si>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</si>
  <si>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</si>
  <si>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</si>
  <si>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</si>
  <si>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</si>
  <si>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</si>
  <si>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</si>
  <si>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</si>
  <si>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</si>
  <si>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</si>
  <si>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</si>
  <si>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</si>
  <si>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</si>
  <si>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</si>
  <si>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</si>
  <si>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</si>
  <si>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</si>
  <si>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</si>
  <si>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</si>
  <si>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</si>
  <si>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</si>
  <si>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</si>
  <si>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</si>
  <si>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</si>
  <si>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</si>
  <si>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</si>
  <si>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</si>
  <si>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</si>
  <si>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</si>
  <si>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</si>
  <si>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</si>
  <si>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</si>
  <si>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</si>
  <si>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</si>
  <si>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</si>
  <si>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</si>
  <si>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</si>
  <si>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</si>
  <si>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</si>
  <si>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</si>
  <si>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</si>
  <si>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</si>
  <si>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</si>
  <si>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</si>
  <si>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</si>
  <si>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</si>
  <si>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</si>
  <si>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</si>
  <si>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</si>
  <si>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</si>
  <si>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</si>
  <si>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</si>
  <si>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</si>
  <si>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</si>
  <si>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</si>
  <si>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</si>
  <si>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</si>
  <si>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</si>
  <si>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</si>
  <si>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</si>
  <si>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</si>
  <si>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</si>
  <si>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</si>
  <si>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</si>
  <si>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</si>
  <si>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</si>
  <si>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</si>
  <si>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</si>
  <si>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</si>
  <si>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</si>
  <si>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</si>
  <si>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</si>
  <si>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</si>
  <si>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</si>
  <si>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</si>
  <si>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</si>
  <si>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</si>
  <si>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</si>
  <si>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</si>
  <si>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</si>
  <si>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</si>
  <si>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</si>
  <si>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</si>
  <si>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</si>
  <si>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</si>
  <si>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</si>
  <si>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</si>
  <si>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</si>
  <si>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</si>
  <si>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</si>
  <si>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</si>
  <si>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</si>
  <si>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</si>
  <si>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</si>
  <si>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</si>
  <si>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</si>
  <si>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</si>
  <si>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</si>
  <si>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</si>
  <si>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</si>
  <si>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</si>
  <si>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</si>
  <si>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</si>
  <si>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</si>
  <si>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</si>
  <si>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</si>
  <si>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</si>
  <si>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</si>
  <si>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</si>
  <si>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</si>
  <si>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</si>
  <si>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</si>
  <si>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</si>
  <si>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</si>
  <si>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</si>
  <si>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</si>
  <si>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</si>
  <si>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</si>
  <si>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</si>
  <si>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</si>
  <si>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</si>
  <si>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</si>
  <si>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</si>
  <si>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</si>
  <si>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</si>
  <si>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</si>
  <si>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</si>
  <si>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</si>
  <si>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</si>
  <si>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</si>
  <si>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</si>
  <si>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</si>
  <si>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</si>
  <si>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</si>
  <si>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</si>
  <si>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</si>
  <si>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</si>
  <si>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</si>
  <si>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</si>
  <si>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</si>
  <si>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</si>
  <si>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</si>
  <si>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</si>
  <si>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</si>
  <si>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</si>
  <si>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</si>
  <si>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</si>
  <si>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</si>
  <si>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</si>
  <si>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</si>
  <si>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</si>
  <si>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</si>
  <si>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</si>
  <si>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</si>
  <si>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</si>
  <si>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</si>
  <si>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</si>
  <si>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</si>
  <si>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</si>
  <si>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</si>
  <si>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</si>
  <si>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</si>
  <si>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</si>
  <si>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</si>
  <si>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</si>
  <si>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</si>
  <si>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</si>
  <si>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</si>
  <si>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</si>
  <si>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</si>
  <si>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</si>
  <si>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</si>
  <si>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</si>
  <si>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</si>
  <si>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</si>
  <si>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</si>
  <si>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</si>
  <si>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</si>
  <si>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</si>
  <si>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</si>
  <si>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</si>
  <si>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</si>
  <si>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</si>
  <si>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</si>
  <si>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</si>
  <si>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</si>
  <si>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</si>
  <si>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</si>
  <si>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</si>
  <si>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</si>
  <si>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</si>
  <si>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</si>
  <si>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</si>
  <si>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</si>
  <si>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</si>
  <si>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</si>
  <si>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</si>
  <si>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</si>
  <si>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</si>
  <si>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</si>
  <si>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</si>
  <si>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</si>
  <si>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</si>
  <si>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</si>
  <si>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</si>
  <si>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</si>
  <si>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</si>
  <si>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</si>
  <si>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</si>
  <si>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</si>
  <si>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</si>
  <si>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</si>
  <si>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</si>
  <si>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</si>
  <si>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</si>
  <si>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</si>
  <si>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</si>
  <si>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</si>
  <si>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</si>
  <si>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</si>
  <si>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</si>
  <si>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</si>
  <si>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</si>
  <si>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</si>
  <si>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</si>
  <si>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</si>
  <si>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</si>
  <si>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</si>
  <si>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</si>
  <si>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</si>
  <si>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</si>
  <si>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</si>
  <si>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</si>
  <si>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</si>
  <si>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</si>
  <si>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</si>
  <si>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</si>
  <si>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</si>
  <si>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</si>
  <si>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</si>
  <si>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</si>
  <si>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</si>
  <si>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</si>
  <si>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</si>
  <si>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</si>
  <si>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</si>
  <si>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</si>
  <si>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</si>
  <si>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</si>
  <si>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</si>
  <si>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</si>
  <si>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</si>
  <si>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</si>
  <si>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</si>
  <si>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</si>
  <si>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</si>
  <si>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</si>
  <si>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</si>
  <si>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</si>
  <si>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</si>
  <si>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</si>
  <si>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</si>
  <si>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</si>
  <si>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</si>
  <si>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</si>
  <si>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</si>
  <si>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</si>
  <si>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</si>
  <si>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</si>
  <si>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</si>
  <si>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</si>
  <si>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</si>
  <si>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</si>
  <si>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</si>
  <si>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</si>
  <si>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</si>
  <si>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</si>
  <si>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</si>
  <si>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</si>
  <si>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</si>
  <si>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</si>
  <si>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</si>
  <si>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</si>
  <si>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</si>
  <si>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</si>
  <si>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</si>
  <si>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</si>
  <si>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</si>
  <si>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</si>
  <si>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</si>
  <si>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</si>
  <si>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</si>
  <si>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</si>
  <si>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</si>
  <si>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</si>
  <si>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</si>
  <si>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</si>
  <si>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</si>
  <si>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</si>
  <si>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</si>
  <si>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</si>
  <si>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</si>
  <si>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</si>
  <si>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</si>
  <si>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</si>
  <si>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</si>
  <si>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</si>
  <si>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</si>
  <si>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</si>
  <si>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</si>
  <si>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</si>
  <si>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</si>
  <si>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</si>
  <si>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</si>
  <si>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</si>
  <si>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</si>
  <si>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</si>
  <si>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</si>
  <si>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</si>
  <si>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</si>
  <si>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</si>
  <si>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</si>
  <si>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</si>
  <si>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</si>
  <si>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</si>
  <si>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</si>
  <si>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</si>
  <si>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</si>
  <si>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</si>
  <si>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</si>
  <si>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</si>
  <si>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</si>
  <si>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</si>
  <si>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</si>
  <si>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</si>
  <si>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</si>
  <si>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</si>
  <si>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</si>
  <si>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</si>
  <si>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</si>
  <si>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</si>
  <si>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</si>
  <si>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</si>
  <si>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</si>
  <si>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</si>
  <si>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</si>
  <si>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</si>
  <si>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</si>
  <si>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</si>
  <si>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</si>
  <si>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</si>
  <si>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</si>
  <si>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</si>
  <si>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</si>
  <si>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</si>
  <si>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</si>
  <si>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</si>
  <si>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</si>
  <si>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</si>
  <si>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</si>
  <si>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</si>
  <si>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</si>
  <si>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</si>
  <si>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</si>
  <si>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</si>
  <si>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</si>
  <si>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</si>
  <si>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</si>
  <si>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</si>
  <si>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</si>
  <si>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</si>
  <si>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</si>
  <si>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</si>
  <si>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</si>
  <si>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</si>
  <si>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</si>
  <si>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</si>
  <si>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</si>
  <si>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</si>
  <si>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</si>
  <si>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</si>
  <si>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</si>
  <si>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</si>
  <si>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</si>
  <si>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</si>
  <si>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</si>
  <si>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</si>
  <si>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</si>
  <si>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</si>
  <si>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</si>
  <si>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</si>
  <si>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</si>
  <si>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</si>
  <si>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</si>
  <si>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</si>
  <si>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</si>
  <si>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</si>
  <si>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</si>
  <si>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</si>
  <si>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</si>
  <si>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</si>
  <si>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</si>
  <si>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</si>
  <si>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</si>
  <si>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</si>
  <si>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</si>
  <si>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</si>
  <si>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</si>
  <si>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</si>
  <si>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</si>
  <si>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</si>
  <si>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</si>
  <si>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</si>
  <si>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</si>
  <si>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</si>
  <si>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</si>
  <si>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</si>
  <si>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</si>
  <si>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</si>
  <si>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</si>
  <si>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</si>
  <si>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</si>
  <si>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</si>
  <si>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</si>
  <si>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</si>
  <si>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</si>
  <si>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</si>
  <si>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</si>
  <si>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</si>
  <si>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</si>
  <si>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</si>
  <si>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</si>
  <si>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</si>
  <si>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</si>
  <si>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</si>
  <si>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</si>
  <si>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</si>
  <si>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</si>
  <si>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</si>
  <si>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</si>
  <si>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</si>
  <si>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</si>
  <si>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</si>
  <si>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</si>
  <si>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</si>
  <si>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</si>
  <si>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</si>
  <si>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</si>
  <si>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</si>
  <si>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</si>
  <si>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</si>
  <si>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</si>
  <si>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</si>
  <si>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</si>
  <si>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</si>
  <si>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</si>
  <si>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</si>
  <si>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</si>
  <si>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</si>
  <si>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</si>
  <si>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</si>
  <si>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</si>
  <si>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</si>
  <si>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</si>
  <si>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</si>
  <si>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</si>
  <si>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</si>
  <si>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</si>
  <si>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</si>
  <si>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</si>
  <si>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</si>
  <si>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</si>
  <si>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</si>
  <si>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</si>
  <si>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</si>
  <si>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</si>
  <si>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</si>
  <si>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</si>
  <si>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</si>
  <si>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</si>
  <si>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</si>
  <si>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</si>
  <si>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</si>
  <si>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</si>
  <si>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</si>
  <si>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</si>
  <si>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</si>
  <si>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</si>
  <si>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</si>
  <si>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</si>
  <si>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</si>
  <si>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</si>
  <si>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</si>
  <si>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</si>
  <si>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</si>
  <si>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</si>
  <si>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</si>
  <si>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</si>
  <si>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</si>
  <si>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</si>
  <si>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</si>
  <si>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</si>
  <si>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</si>
  <si>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</si>
  <si>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</si>
  <si>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</si>
  <si>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</si>
  <si>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</si>
  <si>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</si>
  <si>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</si>
  <si>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</si>
  <si>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</si>
  <si>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</si>
  <si>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</si>
  <si>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</si>
  <si>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</si>
  <si>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</si>
  <si>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</si>
  <si>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</si>
  <si>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</si>
  <si>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</si>
  <si>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</si>
  <si>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</si>
  <si>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</si>
  <si>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</si>
  <si>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</si>
  <si>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</si>
  <si>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</si>
  <si>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</si>
  <si>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</si>
  <si>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</si>
  <si>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</si>
  <si>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</si>
  <si>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</si>
  <si>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</si>
  <si>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</si>
  <si>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</si>
  <si>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</si>
  <si>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</si>
  <si>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</si>
  <si>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</si>
  <si>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</si>
  <si>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</si>
  <si>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</si>
  <si>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</si>
  <si>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</si>
  <si>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</si>
  <si>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</si>
  <si>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</si>
  <si>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</si>
  <si>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</si>
  <si>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</si>
  <si>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</si>
  <si>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</si>
  <si>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</si>
  <si>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</si>
  <si>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</si>
  <si>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</si>
  <si>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</si>
  <si>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</si>
  <si>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</si>
  <si>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</si>
  <si>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</si>
  <si>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</si>
  <si>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</si>
  <si>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</si>
  <si>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</si>
  <si>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</si>
  <si>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</si>
  <si>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</si>
  <si>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</si>
  <si>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</si>
  <si>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</si>
  <si>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</si>
  <si>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</si>
  <si>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</si>
  <si>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</si>
  <si>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</si>
  <si>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</si>
  <si>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</si>
  <si>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</si>
  <si>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</si>
  <si>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</si>
  <si>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</si>
  <si>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</si>
  <si>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</si>
  <si>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</si>
  <si>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</si>
  <si>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</si>
  <si>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</si>
  <si>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</si>
  <si>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</si>
  <si>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</si>
  <si>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</si>
  <si>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</si>
  <si>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</si>
  <si>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</si>
  <si>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</si>
  <si>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</si>
  <si>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</si>
  <si>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</si>
  <si>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</si>
  <si>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</si>
  <si>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</si>
  <si>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</si>
  <si>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</si>
  <si>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</si>
  <si>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</si>
  <si>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</si>
  <si>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</si>
  <si>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</si>
  <si>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</si>
  <si>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</si>
  <si>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</si>
  <si>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</si>
  <si>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</si>
  <si>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</si>
  <si>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</si>
  <si>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</si>
  <si>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</si>
  <si>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</si>
  <si>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</si>
  <si>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</si>
  <si>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</si>
  <si>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</si>
  <si>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</si>
  <si>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</si>
  <si>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</si>
  <si>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</si>
  <si>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</si>
  <si>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</si>
  <si>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</si>
  <si>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</si>
  <si>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</si>
  <si>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</si>
  <si>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</si>
  <si>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</si>
  <si>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</si>
  <si>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</si>
  <si>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</si>
  <si>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</si>
  <si>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</si>
  <si>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</si>
  <si>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</si>
  <si>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</si>
  <si>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</si>
  <si>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</si>
  <si>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</si>
  <si>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</si>
  <si>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</si>
  <si>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</si>
  <si>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</si>
  <si>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</si>
  <si>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</si>
  <si>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</si>
  <si>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</si>
  <si>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</si>
  <si>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</si>
  <si>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</si>
  <si>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</si>
  <si>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</si>
  <si>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</si>
  <si>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</si>
  <si>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</si>
  <si>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</si>
  <si>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</si>
  <si>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</si>
  <si>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</si>
  <si>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</si>
  <si>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</si>
  <si>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</si>
  <si>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</si>
  <si>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</si>
  <si>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</si>
  <si>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</si>
  <si>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</si>
  <si>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</si>
  <si>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</si>
  <si>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</si>
  <si>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</si>
  <si>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</si>
  <si>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</si>
  <si>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</si>
  <si>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</si>
  <si>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</si>
  <si>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</si>
  <si>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</si>
  <si>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</si>
  <si>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</si>
  <si>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</si>
  <si>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</si>
  <si>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</si>
  <si>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</si>
  <si>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</si>
  <si>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</si>
  <si>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</si>
  <si>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</si>
  <si>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</si>
  <si>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</si>
  <si>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</si>
  <si>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</si>
  <si>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</si>
  <si>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</si>
  <si>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</si>
  <si>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</si>
  <si>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</si>
  <si>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</si>
  <si>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</si>
  <si>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</si>
  <si>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</si>
  <si>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</si>
  <si>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</si>
  <si>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</si>
  <si>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</si>
  <si>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</si>
  <si>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</si>
  <si>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</si>
  <si>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</si>
  <si>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</si>
  <si>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</si>
  <si>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</si>
  <si>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</si>
  <si>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</si>
  <si>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</si>
  <si>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</si>
  <si>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</si>
  <si>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</si>
  <si>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</si>
  <si>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</si>
  <si>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</si>
  <si>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</si>
  <si>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</si>
  <si>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</si>
  <si>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</si>
  <si>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</si>
  <si>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</si>
  <si>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</si>
  <si>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</si>
  <si>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</si>
  <si>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</si>
  <si>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</si>
  <si>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</si>
  <si>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</si>
  <si>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</si>
  <si>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</si>
  <si>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</si>
  <si>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</si>
  <si>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</si>
  <si>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</si>
  <si>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</si>
  <si>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</si>
  <si>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</si>
  <si>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</si>
  <si>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</si>
  <si>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</si>
  <si>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</si>
  <si>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</si>
  <si>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</si>
  <si>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</si>
  <si>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</si>
  <si>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</si>
  <si>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</si>
  <si>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</si>
  <si>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</si>
  <si>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</si>
  <si>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</si>
  <si>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</si>
  <si>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</si>
  <si>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</si>
  <si>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</si>
  <si>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</si>
  <si>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</si>
  <si>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</si>
  <si>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</si>
  <si>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</si>
  <si>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</si>
  <si>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</si>
  <si>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</si>
  <si>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</si>
  <si>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</si>
  <si>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</si>
  <si>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</si>
  <si>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</si>
  <si>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</si>
  <si>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</si>
  <si>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</si>
  <si>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</si>
  <si>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</si>
  <si>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</si>
  <si>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</si>
  <si>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</si>
  <si>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</si>
  <si>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</si>
  <si>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</si>
  <si>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</si>
  <si>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</si>
  <si>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</si>
  <si>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</si>
  <si>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</si>
  <si>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</si>
  <si>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</si>
  <si>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</si>
  <si>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</si>
  <si>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</si>
  <si>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</si>
  <si>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</si>
  <si>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</si>
  <si>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</si>
  <si>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</si>
  <si>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</si>
  <si>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</si>
  <si>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</si>
  <si>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</si>
  <si>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</si>
  <si>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</si>
  <si>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</si>
  <si>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</si>
  <si>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</si>
  <si>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</si>
  <si>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</si>
  <si>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</si>
  <si>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</si>
  <si>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</si>
  <si>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</si>
  <si>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</si>
  <si>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</si>
  <si>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</si>
  <si>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</si>
  <si>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</si>
  <si>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</si>
  <si>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</si>
  <si>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</si>
  <si>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</si>
  <si>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</si>
  <si>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</si>
  <si>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</si>
  <si>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</si>
  <si>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</si>
  <si>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</si>
  <si>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</si>
  <si>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</si>
  <si>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</si>
  <si>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</si>
  <si>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</si>
  <si>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</si>
  <si>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</si>
  <si>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</si>
  <si>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</si>
  <si>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</si>
  <si>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</si>
  <si>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</si>
  <si>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</si>
  <si>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</si>
  <si>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</si>
  <si>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</si>
  <si>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</si>
  <si>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</si>
  <si>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</si>
  <si>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</si>
  <si>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</si>
  <si>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</si>
  <si>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</si>
  <si>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</si>
  <si>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</si>
  <si>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</si>
  <si>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</si>
  <si>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</si>
  <si>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</si>
  <si>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</si>
  <si>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</si>
  <si>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</si>
  <si>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</si>
  <si>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</si>
  <si>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</si>
  <si>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</si>
  <si>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</si>
  <si>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</si>
  <si>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</si>
  <si>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</si>
  <si>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</si>
  <si>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</si>
  <si>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</si>
  <si>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</si>
  <si>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</si>
  <si>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</si>
  <si>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</si>
  <si>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</si>
  <si>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</si>
  <si>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</si>
  <si>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</si>
  <si>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</si>
  <si>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</si>
  <si>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</si>
  <si>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</si>
  <si>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</si>
  <si>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</si>
  <si>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</si>
  <si>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</si>
  <si>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</si>
  <si>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</si>
  <si>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</si>
  <si>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</si>
  <si>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</si>
  <si>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</si>
  <si>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</si>
  <si>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</si>
  <si>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</si>
  <si>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</si>
  <si>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</si>
  <si>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</si>
  <si>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</si>
  <si>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</si>
  <si>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</si>
  <si>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</si>
  <si>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</si>
  <si>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</si>
  <si>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</si>
  <si>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</si>
  <si>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</si>
  <si>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</si>
  <si>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</si>
  <si>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</si>
  <si>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</si>
  <si>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</si>
  <si>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</si>
  <si>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</si>
  <si>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</si>
  <si>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</si>
  <si>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</si>
  <si>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</si>
  <si>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</si>
  <si>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</si>
  <si>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</si>
  <si>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</si>
  <si>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</si>
  <si>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</si>
  <si>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</si>
  <si>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</si>
  <si>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</si>
  <si>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</si>
  <si>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</si>
  <si>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</si>
  <si>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</si>
  <si>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</si>
  <si>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</si>
  <si>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</si>
  <si>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</si>
  <si>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</si>
  <si>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</si>
  <si>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</si>
  <si>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</si>
  <si>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</si>
  <si>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</si>
  <si>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</si>
  <si>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</si>
  <si>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</si>
  <si>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</si>
  <si>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</si>
  <si>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</si>
  <si>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</si>
  <si>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</si>
  <si>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</si>
  <si>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</si>
  <si>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</si>
  <si>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</si>
  <si>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</si>
  <si>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</si>
  <si>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</si>
  <si>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</si>
  <si>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</si>
  <si>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</si>
  <si>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</si>
  <si>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</si>
  <si>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</si>
  <si>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</si>
  <si>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</si>
  <si>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</si>
  <si>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</si>
  <si>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</si>
  <si>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</si>
  <si>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</si>
  <si>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</si>
  <si>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</si>
  <si>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</si>
  <si>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</si>
  <si>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</si>
  <si>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</si>
  <si>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</si>
  <si>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</si>
  <si>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</si>
  <si>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</si>
  <si>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</si>
  <si>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</si>
  <si>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</si>
  <si>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</si>
  <si>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</si>
  <si>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</si>
  <si>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</si>
  <si>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</si>
  <si>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</si>
  <si>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</si>
  <si>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</si>
  <si>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</si>
  <si>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</si>
  <si>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</si>
  <si>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</si>
  <si>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</si>
  <si>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</si>
  <si>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</si>
  <si>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</si>
  <si>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</si>
  <si>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</si>
  <si>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</si>
  <si>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</si>
  <si>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</si>
  <si>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</si>
  <si>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</si>
  <si>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</si>
  <si>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</si>
  <si>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</si>
  <si>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</si>
  <si>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</si>
  <si>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</si>
  <si>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</si>
  <si>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</si>
  <si>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</si>
  <si>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</si>
  <si>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</si>
  <si>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</si>
  <si>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</si>
  <si>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</si>
  <si>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</si>
  <si>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</si>
  <si>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</si>
  <si>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</si>
  <si>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</si>
  <si>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</si>
  <si>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</si>
  <si>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</si>
  <si>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</si>
  <si>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</si>
  <si>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</si>
  <si>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</si>
  <si>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</si>
  <si>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</si>
  <si>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</si>
  <si>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</si>
  <si>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</si>
  <si>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</si>
  <si>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</si>
  <si>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</si>
  <si>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</si>
  <si>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</si>
  <si>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</si>
  <si>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</si>
  <si>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</si>
  <si>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</si>
  <si>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</si>
  <si>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</si>
  <si>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</si>
  <si>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</si>
  <si>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</si>
  <si>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</si>
  <si>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</si>
  <si>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</si>
  <si>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</si>
  <si>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</si>
  <si>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</si>
  <si>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</si>
  <si>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</si>
  <si>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</si>
  <si>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</si>
  <si>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</si>
  <si>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</si>
  <si>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</si>
  <si>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</si>
  <si>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</si>
  <si>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</si>
  <si>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</si>
  <si>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</si>
  <si>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</si>
  <si>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</si>
  <si>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</si>
  <si>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</si>
  <si>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</si>
  <si>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</si>
  <si>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</si>
  <si>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</si>
  <si>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</si>
  <si>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</si>
  <si>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</si>
  <si>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</si>
  <si>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</si>
  <si>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</si>
  <si>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</si>
  <si>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</si>
  <si>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</si>
  <si>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</si>
  <si>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</si>
  <si>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</si>
  <si>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</si>
  <si>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</si>
  <si>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</si>
  <si>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</si>
  <si>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</si>
  <si>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</si>
  <si>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</si>
  <si>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</si>
  <si>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</si>
  <si>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</si>
  <si>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</si>
  <si>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</si>
  <si>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</si>
  <si>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</si>
  <si>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</si>
  <si>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</si>
  <si>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</si>
  <si>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</si>
  <si>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</si>
  <si>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</si>
  <si>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</si>
  <si>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</si>
  <si>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</si>
  <si>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</si>
  <si>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</si>
  <si>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</si>
  <si>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</si>
  <si>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</si>
  <si>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</si>
  <si>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</si>
  <si>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</si>
  <si>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</si>
  <si>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</si>
  <si>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</si>
  <si>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</si>
  <si>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</si>
  <si>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</si>
  <si>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</si>
  <si>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</si>
  <si>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</si>
  <si>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</si>
  <si>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</si>
  <si>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</si>
  <si>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</si>
  <si>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</si>
  <si>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</si>
  <si>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</si>
  <si>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</si>
  <si>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</si>
  <si>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</si>
  <si>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</si>
  <si>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</si>
  <si>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</si>
  <si>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</si>
  <si>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</si>
  <si>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</si>
  <si>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</si>
  <si>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</si>
  <si>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</si>
  <si>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</si>
  <si>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</si>
  <si>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</si>
  <si>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</si>
  <si>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</si>
  <si>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</si>
  <si>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</si>
  <si>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</si>
  <si>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</si>
  <si>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</si>
  <si>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</si>
  <si>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</si>
  <si>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</si>
  <si>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</si>
  <si>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</si>
  <si>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</si>
  <si>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</si>
  <si>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</si>
  <si>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</si>
  <si>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</si>
  <si>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</si>
  <si>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</si>
  <si>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</si>
  <si>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</si>
  <si>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</si>
  <si>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</si>
  <si>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</si>
  <si>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</si>
  <si>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</si>
  <si>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</si>
  <si>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</si>
  <si>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</si>
  <si>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</si>
  <si>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</si>
  <si>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</si>
  <si>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</si>
  <si>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</si>
  <si>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</si>
  <si>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</si>
  <si>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</si>
  <si>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</si>
  <si>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</si>
  <si>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</si>
  <si>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</si>
  <si>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</si>
  <si>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</si>
  <si>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</si>
  <si>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</si>
  <si>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</si>
  <si>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</si>
  <si>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</si>
  <si>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</si>
  <si>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</si>
  <si>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</si>
  <si>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</si>
  <si>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</si>
  <si>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</si>
  <si>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</si>
  <si>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</si>
  <si>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</si>
  <si>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</si>
  <si>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</si>
  <si>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</si>
  <si>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</si>
  <si>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</si>
  <si>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</si>
  <si>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</si>
  <si>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</si>
  <si>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</si>
  <si>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</si>
  <si>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</si>
  <si>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</si>
  <si>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</si>
  <si>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</si>
  <si>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</si>
  <si>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</si>
  <si>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</si>
  <si>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</si>
  <si>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</si>
  <si>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</si>
  <si>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</si>
  <si>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</si>
  <si>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</si>
  <si>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</si>
  <si>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</si>
  <si>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</si>
  <si>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</si>
  <si>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</si>
  <si>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</si>
  <si>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</si>
  <si>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</si>
  <si>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</si>
  <si>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</si>
  <si>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</si>
  <si>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</si>
  <si>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</si>
  <si>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</si>
  <si>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</si>
  <si>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</si>
  <si>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</si>
  <si>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</si>
  <si>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</si>
  <si>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</si>
  <si>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</si>
  <si>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</si>
  <si>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</si>
  <si>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</si>
  <si>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</si>
  <si>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</si>
  <si>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</si>
  <si>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</si>
  <si>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</si>
  <si>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</si>
  <si>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</si>
  <si>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</si>
  <si>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</si>
  <si>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</si>
  <si>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</si>
  <si>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</si>
  <si>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</si>
  <si>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</si>
  <si>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</si>
  <si>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</si>
  <si>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</si>
  <si>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</si>
  <si>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</si>
  <si>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</si>
  <si>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</si>
  <si>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</si>
  <si>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</si>
  <si>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</si>
  <si>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</si>
  <si>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</si>
  <si>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</si>
  <si>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</si>
  <si>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</si>
  <si>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</si>
  <si>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</si>
  <si>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</si>
  <si>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</si>
  <si>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</si>
  <si>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</si>
  <si>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</si>
  <si>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</si>
  <si>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</si>
  <si>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</si>
  <si>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</si>
  <si>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</si>
  <si>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</si>
  <si>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</si>
  <si>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</si>
  <si>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</si>
  <si>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</si>
  <si>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</si>
  <si>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</si>
  <si>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</si>
  <si>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</si>
  <si>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</si>
  <si>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</si>
  <si>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</si>
  <si>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</si>
  <si>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</si>
  <si>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</si>
  <si>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</si>
  <si>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</si>
  <si>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</si>
  <si>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</si>
  <si>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</si>
  <si>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</si>
  <si>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</si>
  <si>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</si>
  <si>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</si>
  <si>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</si>
  <si>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</si>
  <si>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</si>
  <si>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</si>
  <si>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</si>
  <si>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</si>
  <si>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</si>
  <si>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</si>
  <si>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</si>
  <si>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</si>
  <si>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</si>
  <si>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</si>
  <si>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</si>
  <si>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</si>
  <si>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</si>
  <si>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</si>
  <si>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</si>
  <si>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</si>
  <si>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</si>
  <si>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</si>
  <si>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</si>
  <si>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</si>
  <si>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</si>
  <si>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</si>
  <si>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</si>
  <si>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</si>
  <si>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</si>
  <si>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</si>
  <si>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</si>
  <si>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</si>
  <si>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</si>
  <si>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</si>
  <si>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</si>
  <si>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</si>
  <si>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</si>
  <si>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</si>
  <si>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</si>
  <si>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</si>
  <si>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</si>
  <si>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</si>
  <si>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</si>
  <si>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</si>
  <si>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</si>
  <si>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</si>
  <si>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</si>
  <si>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</si>
  <si>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</si>
  <si>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</si>
  <si>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</si>
  <si>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</si>
  <si>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</si>
  <si>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</si>
  <si>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</si>
  <si>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</si>
  <si>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</si>
  <si>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</si>
  <si>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</si>
  <si>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</si>
  <si>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</si>
  <si>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</si>
  <si>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</si>
  <si>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</si>
  <si>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</si>
  <si>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</si>
  <si>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</si>
  <si>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</si>
  <si>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</si>
  <si>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</si>
  <si>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</si>
  <si>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</si>
  <si>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</si>
  <si>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</si>
  <si>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</si>
  <si>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</si>
  <si>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</si>
  <si>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</si>
  <si>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</si>
  <si>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</si>
  <si>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</si>
  <si>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</si>
  <si>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</si>
  <si>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</si>
  <si>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</si>
  <si>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</si>
  <si>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</si>
  <si>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</si>
  <si>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</si>
  <si>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</si>
  <si>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</si>
  <si>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</si>
  <si>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</si>
  <si>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</si>
  <si>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</si>
  <si>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</si>
  <si>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</si>
  <si>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</si>
  <si>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</si>
  <si>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</si>
  <si>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</si>
  <si>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</si>
  <si>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</si>
  <si>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</si>
  <si>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</si>
  <si>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</si>
  <si>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</si>
  <si>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</si>
  <si>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</si>
  <si>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</si>
  <si>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</si>
  <si>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</si>
  <si>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</si>
  <si>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</si>
  <si>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</si>
  <si>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</si>
  <si>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</si>
  <si>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</si>
  <si>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</si>
  <si>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</si>
  <si>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</si>
  <si>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</si>
  <si>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</si>
  <si>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</si>
  <si>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</si>
  <si>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</si>
  <si>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</si>
  <si>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</si>
  <si>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</si>
  <si>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</si>
  <si>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</si>
  <si>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</si>
  <si>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</si>
  <si>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</si>
  <si>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</si>
  <si>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</si>
  <si>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</si>
  <si>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</si>
  <si>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</si>
  <si>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</si>
  <si>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</si>
  <si>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</si>
  <si>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</si>
  <si>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</si>
  <si>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</si>
  <si>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</si>
  <si>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</si>
  <si>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</si>
  <si>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</si>
  <si>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</si>
  <si>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</si>
  <si>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</si>
  <si>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</si>
  <si>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</si>
  <si>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</si>
  <si>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</si>
  <si>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</si>
  <si>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</si>
  <si>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</si>
  <si>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</si>
  <si>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</si>
  <si>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</si>
  <si>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</si>
  <si>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</si>
  <si>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</si>
  <si>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</si>
  <si>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</si>
  <si>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</si>
  <si>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</si>
  <si>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</si>
  <si>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</si>
  <si>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</si>
  <si>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</si>
  <si>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</si>
  <si>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</si>
  <si>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</si>
  <si>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</si>
  <si>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</si>
  <si>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</si>
  <si>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</si>
  <si>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</si>
  <si>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</si>
  <si>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</si>
  <si>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</si>
  <si>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</si>
  <si>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</si>
  <si>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</si>
  <si>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</si>
  <si>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</si>
  <si>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</si>
  <si>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</si>
  <si>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</si>
  <si>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</si>
  <si>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</si>
  <si>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</si>
  <si>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</si>
  <si>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</si>
  <si>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</si>
  <si>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</si>
  <si>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</si>
  <si>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</si>
  <si>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</si>
  <si>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</si>
  <si>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</si>
  <si>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</si>
  <si>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</si>
  <si>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</si>
  <si>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</si>
  <si>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</si>
  <si>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</si>
  <si>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</si>
  <si>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</si>
  <si>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</si>
  <si>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</si>
  <si>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</si>
  <si>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</si>
  <si>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</si>
  <si>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</si>
  <si>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</si>
  <si>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</si>
  <si>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</si>
  <si>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</si>
  <si>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</si>
  <si>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</si>
  <si>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</si>
  <si>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</si>
  <si>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</si>
  <si>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</si>
  <si>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</si>
  <si>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</si>
  <si>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</si>
  <si>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</si>
  <si>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</si>
  <si>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</si>
  <si>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</si>
  <si>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</si>
  <si>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</si>
  <si>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</si>
  <si>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</si>
  <si>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</si>
  <si>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</si>
  <si>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</si>
  <si>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</si>
  <si>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</si>
  <si>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</si>
  <si>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</si>
  <si>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</si>
  <si>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</si>
  <si>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</si>
  <si>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</si>
  <si>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</si>
  <si>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</si>
  <si>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</si>
  <si>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</si>
  <si>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</si>
  <si>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</si>
  <si>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</si>
  <si>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</si>
  <si>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</si>
  <si>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</si>
  <si>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</si>
  <si>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</si>
  <si>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</si>
  <si>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</si>
  <si>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</si>
  <si>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</si>
  <si>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</si>
  <si>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</si>
  <si>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</si>
  <si>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</si>
  <si>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</si>
  <si>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</si>
  <si>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</si>
  <si>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</si>
  <si>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</si>
  <si>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</si>
  <si>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</si>
  <si>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</si>
  <si>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</si>
  <si>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</si>
  <si>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</si>
  <si>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</si>
  <si>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</si>
  <si>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</si>
  <si>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</si>
  <si>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</si>
  <si>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</si>
  <si>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</si>
  <si>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</si>
  <si>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</si>
  <si>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</si>
  <si>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</si>
  <si>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</si>
  <si>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</si>
  <si>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</si>
  <si>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</si>
  <si>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</si>
  <si>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</si>
  <si>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</si>
  <si>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</si>
  <si>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</si>
  <si>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</si>
  <si>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</si>
  <si>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</si>
  <si>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</si>
  <si>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</si>
  <si>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</si>
  <si>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</si>
  <si>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</si>
  <si>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</si>
  <si>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</si>
  <si>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</si>
  <si>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</si>
  <si>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</si>
  <si>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</si>
  <si>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</si>
  <si>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</si>
  <si>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</si>
  <si>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</si>
  <si>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</si>
  <si>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</si>
  <si>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</si>
  <si>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</si>
  <si>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</si>
  <si>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</si>
  <si>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</si>
  <si>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</si>
  <si>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</si>
  <si>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</si>
  <si>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</si>
  <si>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</si>
  <si>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</si>
  <si>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</si>
  <si>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</si>
  <si>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</si>
  <si>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</si>
  <si>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</si>
  <si>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</si>
  <si>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</si>
  <si>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</si>
  <si>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</si>
  <si>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</si>
  <si>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</si>
  <si>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</si>
  <si>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</si>
  <si>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</si>
  <si>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</si>
  <si>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</si>
  <si>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</si>
  <si>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</si>
  <si>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</si>
  <si>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</si>
  <si>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</si>
  <si>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</si>
  <si>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</si>
  <si>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</si>
  <si>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</si>
  <si>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</si>
  <si>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</si>
  <si>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</si>
  <si>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</si>
  <si>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</si>
  <si>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</si>
  <si>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</si>
  <si>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</si>
  <si>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</si>
  <si>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</si>
  <si>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</si>
  <si>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</si>
  <si>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</si>
  <si>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</si>
  <si>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</si>
  <si>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</si>
  <si>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</si>
  <si>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</si>
  <si>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</si>
  <si>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</si>
  <si>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</si>
  <si>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</si>
  <si>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</si>
  <si>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</si>
  <si>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</si>
  <si>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</si>
  <si>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</si>
  <si>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</si>
  <si>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</si>
  <si>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</si>
  <si>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</si>
  <si>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</si>
  <si>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</si>
  <si>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</si>
  <si>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</si>
  <si>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</si>
  <si>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</si>
  <si>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</si>
  <si>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</si>
  <si>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</si>
  <si>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</si>
  <si>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</si>
  <si>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</si>
  <si>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</si>
  <si>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</si>
  <si>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</si>
  <si>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</si>
  <si>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</si>
  <si>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</si>
  <si>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</si>
  <si>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</si>
  <si>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</si>
  <si>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</si>
  <si>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</si>
  <si>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</si>
  <si>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</si>
  <si>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</si>
  <si>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</si>
  <si>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</si>
  <si>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</si>
  <si>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</si>
  <si>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</si>
  <si>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</si>
  <si>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</si>
  <si>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</si>
  <si>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</si>
  <si>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</si>
  <si>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</si>
  <si>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</si>
  <si>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</si>
  <si>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</si>
  <si>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</si>
  <si>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</si>
  <si>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</si>
  <si>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</si>
  <si>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</si>
  <si>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</si>
  <si>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</si>
  <si>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</si>
  <si>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</si>
  <si>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</si>
  <si>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</si>
  <si>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</si>
  <si>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</si>
  <si>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</si>
  <si>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</si>
  <si>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</si>
  <si>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</si>
  <si>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</si>
  <si>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</si>
  <si>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</si>
  <si>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</si>
  <si>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</si>
  <si>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</si>
  <si>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</si>
  <si>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</si>
  <si>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</si>
  <si>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</si>
  <si>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</si>
  <si>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</si>
  <si>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</si>
  <si>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</si>
  <si>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</si>
  <si>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</si>
  <si>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</si>
  <si>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</si>
  <si>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</si>
  <si>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</si>
  <si>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</si>
  <si>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</si>
  <si>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</si>
  <si>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</si>
  <si>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</si>
  <si>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</si>
  <si>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</si>
  <si>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</si>
  <si>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</si>
  <si>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</si>
  <si>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</si>
  <si>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</si>
  <si>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</si>
  <si>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</si>
  <si>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</si>
  <si>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</si>
  <si>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</si>
  <si>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</si>
  <si>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</si>
  <si>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</si>
  <si>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</si>
  <si>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</si>
  <si>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</si>
  <si>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</si>
  <si>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</si>
  <si>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</si>
  <si>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</si>
  <si>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</si>
  <si>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</si>
  <si>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</si>
  <si>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</si>
  <si>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</si>
  <si>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</si>
  <si>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</si>
  <si>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</si>
  <si>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</si>
  <si>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</si>
  <si>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</si>
  <si>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</si>
  <si>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</si>
  <si>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</si>
  <si>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</si>
  <si>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</si>
  <si>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</si>
  <si>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</si>
  <si>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</si>
  <si>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</si>
  <si>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</si>
  <si>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</si>
  <si>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</si>
  <si>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</si>
  <si>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</si>
  <si>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</si>
  <si>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</si>
  <si>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</si>
  <si>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</si>
  <si>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</si>
  <si>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</si>
  <si>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</si>
  <si>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</si>
  <si>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</si>
  <si>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</si>
  <si>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</si>
  <si>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</si>
  <si>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</si>
  <si>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</si>
  <si>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</si>
  <si>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</si>
  <si>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</si>
  <si>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</si>
  <si>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</si>
  <si>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</si>
  <si>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</si>
  <si>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</si>
  <si>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</si>
  <si>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</si>
  <si>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</si>
  <si>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</si>
  <si>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</si>
  <si>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</si>
  <si>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</si>
  <si>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</si>
  <si>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</si>
  <si>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</si>
  <si>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</si>
  <si>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</si>
  <si>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</si>
  <si>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</si>
  <si>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</si>
  <si>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</si>
  <si>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</si>
  <si>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</si>
  <si>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</si>
  <si>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</si>
  <si>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</si>
  <si>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</si>
  <si>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</si>
  <si>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</si>
  <si>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</si>
  <si>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</si>
  <si>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</si>
  <si>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</si>
  <si>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</si>
  <si>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</si>
  <si>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</si>
  <si>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</si>
  <si>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</si>
  <si>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</si>
  <si>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</si>
  <si>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</si>
  <si>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</si>
  <si>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</si>
  <si>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</si>
  <si>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</si>
  <si>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</si>
  <si>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</si>
  <si>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</si>
  <si>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</si>
  <si>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</si>
  <si>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</si>
  <si>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</si>
  <si>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</si>
  <si>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</si>
  <si>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</si>
  <si>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</si>
  <si>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</si>
  <si>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</si>
  <si>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</si>
  <si>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</si>
  <si>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</si>
  <si>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</si>
  <si>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</si>
  <si>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</si>
  <si>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</si>
  <si>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</si>
  <si>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</si>
  <si>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</si>
  <si>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</si>
  <si>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</si>
  <si>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</si>
  <si>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</si>
  <si>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</si>
  <si>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</si>
  <si>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</si>
  <si>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</si>
  <si>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</si>
  <si>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</si>
  <si>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</si>
  <si>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</si>
  <si>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</si>
  <si>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</si>
  <si>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</si>
  <si>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</si>
  <si>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</si>
  <si>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</si>
  <si>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</si>
  <si>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</si>
  <si>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</si>
  <si>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</si>
  <si>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</si>
  <si>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</si>
  <si>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</si>
  <si>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</si>
  <si>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</si>
  <si>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</si>
  <si>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</si>
  <si>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</si>
  <si>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</si>
  <si>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</si>
  <si>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</si>
  <si>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</si>
  <si>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</si>
  <si>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</si>
  <si>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</si>
  <si>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</si>
  <si>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</si>
  <si>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</si>
  <si>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</si>
  <si>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</si>
  <si>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</si>
  <si>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</si>
  <si>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</si>
  <si>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</si>
  <si>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</si>
  <si>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</si>
  <si>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</si>
  <si>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</si>
  <si>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</si>
  <si>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</si>
  <si>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</si>
  <si>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</si>
  <si>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</si>
  <si>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</si>
  <si>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</si>
  <si>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</si>
  <si>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</si>
  <si>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</si>
  <si>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</si>
  <si>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</si>
  <si>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</si>
  <si>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</si>
  <si>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</si>
  <si>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</si>
  <si>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</si>
  <si>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</si>
  <si>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</si>
  <si>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</si>
  <si>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</si>
  <si>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</si>
  <si>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</si>
  <si>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</si>
  <si>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</si>
  <si>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</si>
  <si>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</si>
  <si>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</si>
  <si>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</si>
  <si>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</si>
  <si>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</si>
  <si>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</si>
  <si>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</si>
  <si>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</si>
  <si>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</si>
  <si>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</si>
  <si>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</si>
  <si>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</si>
  <si>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</si>
  <si>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</si>
  <si>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</si>
  <si>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</si>
  <si>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</si>
  <si>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</si>
  <si>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</si>
  <si>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</si>
  <si>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</si>
  <si>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</si>
  <si>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</si>
  <si>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</si>
  <si>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</si>
  <si>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</si>
  <si>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</si>
  <si>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</si>
  <si>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</si>
  <si>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</si>
  <si>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</si>
  <si>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</si>
  <si>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</si>
  <si>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</si>
  <si>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</si>
  <si>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</si>
  <si>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</si>
  <si>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</si>
  <si>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</si>
  <si>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</si>
  <si>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</si>
  <si>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</si>
  <si>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</si>
  <si>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</si>
  <si>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</si>
  <si>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</si>
  <si>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</si>
  <si>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</si>
  <si>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</si>
  <si>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</si>
  <si>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</si>
  <si>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</si>
  <si>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</si>
  <si>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</si>
  <si>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</si>
  <si>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</si>
  <si>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</si>
  <si>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</si>
  <si>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</si>
  <si>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</si>
  <si>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</si>
  <si>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</si>
  <si>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</si>
  <si>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</si>
  <si>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</si>
  <si>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</si>
  <si>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</si>
  <si>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</si>
  <si>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</si>
  <si>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</si>
  <si>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</si>
  <si>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</si>
  <si>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</si>
  <si>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</si>
  <si>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</si>
  <si>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</si>
  <si>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</si>
  <si>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</si>
  <si>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</si>
  <si>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</si>
  <si>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</si>
  <si>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</si>
  <si>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</si>
  <si>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</si>
  <si>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</si>
  <si>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</si>
  <si>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</si>
  <si>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</si>
  <si>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</si>
  <si>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</si>
  <si>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</si>
  <si>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</si>
  <si>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</si>
  <si>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</si>
  <si>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</si>
  <si>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</si>
  <si>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</si>
  <si>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</si>
  <si>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</si>
  <si>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</si>
  <si>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</si>
  <si>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</si>
  <si>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</si>
  <si>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</si>
  <si>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</si>
  <si>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</si>
  <si>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</si>
  <si>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</si>
  <si>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</si>
  <si>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</si>
  <si>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</si>
  <si>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</si>
  <si>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</si>
  <si>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</si>
  <si>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</si>
  <si>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</si>
  <si>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</si>
  <si>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</si>
  <si>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</si>
  <si>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</si>
  <si>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</si>
  <si>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</si>
  <si>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</si>
  <si>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</si>
  <si>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</si>
  <si>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</si>
  <si>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</si>
  <si>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</si>
  <si>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</si>
  <si>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</si>
  <si>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</si>
  <si>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</si>
  <si>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</si>
  <si>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</si>
  <si>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</si>
  <si>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</si>
  <si>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</si>
  <si>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</si>
  <si>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</si>
  <si>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</si>
  <si>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</si>
  <si>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</si>
  <si>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</si>
  <si>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</si>
  <si>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</si>
  <si>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</si>
  <si>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</si>
  <si>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</si>
  <si>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</si>
  <si>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</si>
  <si>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</si>
  <si>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</si>
  <si>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</si>
  <si>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</si>
  <si>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</si>
  <si>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</si>
  <si>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</si>
  <si>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</si>
  <si>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</si>
  <si>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</si>
  <si>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</si>
  <si>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</si>
  <si>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</si>
  <si>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</si>
  <si>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</si>
  <si>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</si>
  <si>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</si>
  <si>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</si>
  <si>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</si>
  <si>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</si>
  <si>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</si>
  <si>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</si>
  <si>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</si>
  <si>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</si>
  <si>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</si>
  <si>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</si>
  <si>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</si>
  <si>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</si>
  <si>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</si>
  <si>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</si>
  <si>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</si>
  <si>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</si>
  <si>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</si>
  <si>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</si>
  <si>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</si>
  <si>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</si>
  <si>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</si>
  <si>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</si>
  <si>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</si>
  <si>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</si>
  <si>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</si>
  <si>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</si>
  <si>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</si>
  <si>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</si>
  <si>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</si>
  <si>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</si>
  <si>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</si>
  <si>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</si>
  <si>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</si>
  <si>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</si>
  <si>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</si>
  <si>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</si>
  <si>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</si>
  <si>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</si>
  <si>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</si>
  <si>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</si>
  <si>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</si>
  <si>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</si>
  <si>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</si>
  <si>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</si>
  <si>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</si>
  <si>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</si>
  <si>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</si>
  <si>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</si>
  <si>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</si>
  <si>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</si>
  <si>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</si>
  <si>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</si>
  <si>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</si>
  <si>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</si>
  <si>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</si>
  <si>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</si>
  <si>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</si>
  <si>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</si>
  <si>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</si>
  <si>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</si>
  <si>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</si>
  <si>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</si>
  <si>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</si>
  <si>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</si>
  <si>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</si>
  <si>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</si>
  <si>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</si>
  <si>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</si>
  <si>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</si>
  <si>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</si>
  <si>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</si>
  <si>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</si>
  <si>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</si>
  <si>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</si>
  <si>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</si>
  <si>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</si>
  <si>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</si>
  <si>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</si>
  <si>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</si>
  <si>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</si>
  <si>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</si>
  <si>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</si>
  <si>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</si>
  <si>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</si>
  <si>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</si>
  <si>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</si>
  <si>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</si>
  <si>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</si>
  <si>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</si>
  <si>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</si>
  <si>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</si>
  <si>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</si>
  <si>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</si>
  <si>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</si>
  <si>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</si>
  <si>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</si>
  <si>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</si>
  <si>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</si>
  <si>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</si>
  <si>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</si>
  <si>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</si>
  <si>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</si>
  <si>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</si>
  <si>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</si>
  <si>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</si>
  <si>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</si>
  <si>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</si>
  <si>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</si>
  <si>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</si>
  <si>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</si>
  <si>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</si>
  <si>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</si>
  <si>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</si>
  <si>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</si>
  <si>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</si>
  <si>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</si>
  <si>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</si>
  <si>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</si>
  <si>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</si>
  <si>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</si>
  <si>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</si>
  <si>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</si>
  <si>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</si>
  <si>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</si>
  <si>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</si>
  <si>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</si>
  <si>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</si>
  <si>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</si>
  <si>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</si>
  <si>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</si>
  <si>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</si>
  <si>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</si>
  <si>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</si>
  <si>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</si>
  <si>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</si>
  <si>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</si>
  <si>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</si>
  <si>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</si>
  <si>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</si>
  <si>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</si>
  <si>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</si>
  <si>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</si>
  <si>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</si>
  <si>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</si>
  <si>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</si>
  <si>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</si>
  <si>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</si>
  <si>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</si>
  <si>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</si>
  <si>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</si>
  <si>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</si>
  <si>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</si>
  <si>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</si>
  <si>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</si>
  <si>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</si>
  <si>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</si>
  <si>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</si>
  <si>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</si>
  <si>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</si>
  <si>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</si>
  <si>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</si>
  <si>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</si>
  <si>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</si>
  <si>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</si>
  <si>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</si>
  <si>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</si>
  <si>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</si>
  <si>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</si>
  <si>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</si>
  <si>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</si>
  <si>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</si>
  <si>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</si>
  <si>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</si>
  <si>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</si>
  <si>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</si>
  <si>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</si>
  <si>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</si>
  <si>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</si>
  <si>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</si>
  <si>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</si>
  <si>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</si>
  <si>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</si>
  <si>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</si>
  <si>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</si>
  <si>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</si>
  <si>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</si>
  <si>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</si>
  <si>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</si>
  <si>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</si>
  <si>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</si>
  <si>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</si>
  <si>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</si>
  <si>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</si>
  <si>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</si>
  <si>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</si>
  <si>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</si>
  <si>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</si>
  <si>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</si>
  <si>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</si>
  <si>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</si>
  <si>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</si>
  <si>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</si>
  <si>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</si>
  <si>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</si>
  <si>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</si>
  <si>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</si>
  <si>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</si>
  <si>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</si>
  <si>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</si>
  <si>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</si>
  <si>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</si>
  <si>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</si>
  <si>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</si>
  <si>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</si>
  <si>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</si>
  <si>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</si>
  <si>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</si>
  <si>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</si>
  <si>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</si>
  <si>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</si>
  <si>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</si>
  <si>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</si>
  <si>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</si>
  <si>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</si>
  <si>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</si>
  <si>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</si>
  <si>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</si>
  <si>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</si>
  <si>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</si>
  <si>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</si>
  <si>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</si>
  <si>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</si>
  <si>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</si>
  <si>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</si>
  <si>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</si>
  <si>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</si>
  <si>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</si>
  <si>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</si>
  <si>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</si>
  <si>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</si>
  <si>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</si>
  <si>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</si>
  <si>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</si>
  <si>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</si>
  <si>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</si>
  <si>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</si>
  <si>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</si>
  <si>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</si>
  <si>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</si>
  <si>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</si>
  <si>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</si>
  <si>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</si>
  <si>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</si>
  <si>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</si>
  <si>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</si>
  <si>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</si>
  <si>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</si>
  <si>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</si>
  <si>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</si>
  <si>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</si>
  <si>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</si>
  <si>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</si>
  <si>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</si>
  <si>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</si>
  <si>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</si>
  <si>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</si>
  <si>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</si>
  <si>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</si>
  <si>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</si>
  <si>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</si>
  <si>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</si>
  <si>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</si>
  <si>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</si>
  <si>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</si>
  <si>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</si>
  <si>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</si>
  <si>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</si>
  <si>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</si>
  <si>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</si>
  <si>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</si>
  <si>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</si>
  <si>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</si>
  <si>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</si>
  <si>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</si>
  <si>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</si>
  <si>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</si>
  <si>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</si>
  <si>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</si>
  <si>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</si>
  <si>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</si>
  <si>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</si>
  <si>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</si>
  <si>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</si>
  <si>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</si>
  <si>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</si>
  <si>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</si>
  <si>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</si>
  <si>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</si>
  <si>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</si>
  <si>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</si>
  <si>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</si>
  <si>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</si>
  <si>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</si>
  <si>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</si>
  <si>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</si>
  <si>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</si>
  <si>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</si>
  <si>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</si>
  <si>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</si>
  <si>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</si>
  <si>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</si>
  <si>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</si>
  <si>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</si>
  <si>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</si>
  <si>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</si>
  <si>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</si>
  <si>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</si>
  <si>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</si>
  <si>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</si>
  <si>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</si>
  <si>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</si>
  <si>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</si>
  <si>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</si>
  <si>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</si>
  <si>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</si>
  <si>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</si>
  <si>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</si>
  <si>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</si>
  <si>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</si>
  <si>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</si>
  <si>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</si>
  <si>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</si>
  <si>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</si>
  <si>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</si>
  <si>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</si>
  <si>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</si>
  <si>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</si>
  <si>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</si>
  <si>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</si>
  <si>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</si>
  <si>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</si>
  <si>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</si>
  <si>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</si>
  <si>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</si>
  <si>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</si>
  <si>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</si>
  <si>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</si>
  <si>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</si>
  <si>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</si>
  <si>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</si>
  <si>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</si>
  <si>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</si>
  <si>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</si>
  <si>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</si>
  <si>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</si>
  <si>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</si>
  <si>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</si>
  <si>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</si>
  <si>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</si>
  <si>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</si>
  <si>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</si>
  <si>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</si>
  <si>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</si>
  <si>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</si>
  <si>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</si>
  <si>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</si>
  <si>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</si>
  <si>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</si>
  <si>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</si>
  <si>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</si>
  <si>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</si>
  <si>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</si>
  <si>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</si>
  <si>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</si>
  <si>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</si>
  <si>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</si>
  <si>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</si>
  <si>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</si>
  <si>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</si>
  <si>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</si>
  <si>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</si>
  <si>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</si>
  <si>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</si>
  <si>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</si>
  <si>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</si>
  <si>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</si>
  <si>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</si>
  <si>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</si>
  <si>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</si>
  <si>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</si>
  <si>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</si>
  <si>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</si>
  <si>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</si>
  <si>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</si>
  <si>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</si>
  <si>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</si>
  <si>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</si>
  <si>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</si>
  <si>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</si>
  <si>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</si>
  <si>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</si>
  <si>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</si>
  <si>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</si>
  <si>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</si>
  <si>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</si>
  <si>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</si>
  <si>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</si>
  <si>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</si>
  <si>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</si>
  <si>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</si>
  <si>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</si>
  <si>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</si>
  <si>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</si>
  <si>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</si>
  <si>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</si>
  <si>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</si>
  <si>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</si>
  <si>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</si>
  <si>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</si>
  <si>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</si>
  <si>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</si>
  <si>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</si>
  <si>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</si>
  <si>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</si>
  <si>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</si>
  <si>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</si>
  <si>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</si>
  <si>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</si>
  <si>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</si>
  <si>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</si>
  <si>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</si>
  <si>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</si>
  <si>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</si>
  <si>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</si>
  <si>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</si>
  <si>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</si>
  <si>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</si>
  <si>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</si>
  <si>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</si>
  <si>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</si>
  <si>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</si>
  <si>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</si>
  <si>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</si>
  <si>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</si>
  <si>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</si>
  <si>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</si>
  <si>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</si>
  <si>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</si>
  <si>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</si>
  <si>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</si>
  <si>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</si>
  <si>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</si>
  <si>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</si>
  <si>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</si>
  <si>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</si>
  <si>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</si>
  <si>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</si>
  <si>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</si>
  <si>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</si>
  <si>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</si>
  <si>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</si>
  <si>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</si>
  <si>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</si>
  <si>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</si>
  <si>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</si>
  <si>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</si>
  <si>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</si>
  <si>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</si>
  <si>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</si>
  <si>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</si>
  <si>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</si>
  <si>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</si>
  <si>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</si>
  <si>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</si>
  <si>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</si>
  <si>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</si>
  <si>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</si>
  <si>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</si>
  <si>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</si>
  <si>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</si>
  <si>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</si>
  <si>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</si>
  <si>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</si>
  <si>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</si>
  <si>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</si>
  <si>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</si>
  <si>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</si>
  <si>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</si>
  <si>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</si>
  <si>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</si>
  <si>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</si>
  <si>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</si>
  <si>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</si>
  <si>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</si>
  <si>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</si>
  <si>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</si>
  <si>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</si>
  <si>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</si>
  <si>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</si>
  <si>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</si>
  <si>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</si>
  <si>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</si>
  <si>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</si>
  <si>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</si>
  <si>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</si>
  <si>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</si>
  <si>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</si>
  <si>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</si>
  <si>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</si>
  <si>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</si>
  <si>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</si>
  <si>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</si>
  <si>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</si>
  <si>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</si>
  <si>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</si>
  <si>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</si>
  <si>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</si>
  <si>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</si>
  <si>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</si>
  <si>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</si>
  <si>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</si>
  <si>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</si>
  <si>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</si>
  <si>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</si>
  <si>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</si>
  <si>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</si>
  <si>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</si>
  <si>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</si>
  <si>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</si>
  <si>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</si>
  <si>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</si>
  <si>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</si>
  <si>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</si>
  <si>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</si>
  <si>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</si>
  <si>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</si>
  <si>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</si>
  <si>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</si>
  <si>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</si>
  <si>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</si>
  <si>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</si>
  <si>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</si>
  <si>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</si>
  <si>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</si>
  <si>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</si>
  <si>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</si>
  <si>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</si>
  <si>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</si>
  <si>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</si>
  <si>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</si>
  <si>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</si>
  <si>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</si>
  <si>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</si>
  <si>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</si>
  <si>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</si>
  <si>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</si>
  <si>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</si>
  <si>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</si>
  <si>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</si>
  <si>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</si>
  <si>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</si>
  <si>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</si>
  <si>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</si>
  <si>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</si>
  <si>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</si>
  <si>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</si>
  <si>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</si>
  <si>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</si>
  <si>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</si>
  <si>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</si>
  <si>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</si>
  <si>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</si>
  <si>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</si>
  <si>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</si>
  <si>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</si>
  <si>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</si>
  <si>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</si>
  <si>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</si>
  <si>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</si>
  <si>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</si>
  <si>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</si>
  <si>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</si>
  <si>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</si>
  <si>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</si>
  <si>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</si>
  <si>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</si>
  <si>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</si>
  <si>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</si>
  <si>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</si>
  <si>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</si>
  <si>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</si>
  <si>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</si>
  <si>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</si>
  <si>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</si>
  <si>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</si>
  <si>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</si>
  <si>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</si>
  <si>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</si>
  <si>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</si>
  <si>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</si>
  <si>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</si>
  <si>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</si>
  <si>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</si>
  <si>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</si>
  <si>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</si>
  <si>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</si>
  <si>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</si>
  <si>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</si>
  <si>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</si>
  <si>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</si>
  <si>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</si>
  <si>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</si>
  <si>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</si>
  <si>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</si>
  <si>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</si>
  <si>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</si>
  <si>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</si>
  <si>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</si>
  <si>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</si>
  <si>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</si>
  <si>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</si>
  <si>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</si>
  <si>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</si>
  <si>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</si>
  <si>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</si>
  <si>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</si>
  <si>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</si>
  <si>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</si>
  <si>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</si>
  <si>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</si>
  <si>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</si>
  <si>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</si>
  <si>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</si>
  <si>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</si>
  <si>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</si>
  <si>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</si>
  <si>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</si>
  <si>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</si>
  <si>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</si>
  <si>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</si>
  <si>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</si>
  <si>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</si>
  <si>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</si>
  <si>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</si>
  <si>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</si>
  <si>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</si>
  <si>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</si>
  <si>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</si>
  <si>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</si>
  <si>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</si>
  <si>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</si>
  <si>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</si>
  <si>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</si>
  <si>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</si>
  <si>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</si>
  <si>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</si>
  <si>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</si>
  <si>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</si>
  <si>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</si>
  <si>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</si>
  <si>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</si>
  <si>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</si>
  <si>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</si>
  <si>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</si>
  <si>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</si>
  <si>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</si>
  <si>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</si>
  <si>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</si>
  <si>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</si>
  <si>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</si>
  <si>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</si>
  <si>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</si>
  <si>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</si>
  <si>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</si>
  <si>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</si>
  <si>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</si>
  <si>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</si>
  <si>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</si>
  <si>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</si>
  <si>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</si>
  <si>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</si>
  <si>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</si>
  <si>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</si>
  <si>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</si>
  <si>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</si>
  <si>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</si>
  <si>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</si>
  <si>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</si>
  <si>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</si>
  <si>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</si>
  <si>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</si>
  <si>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</si>
  <si>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</si>
  <si>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</si>
  <si>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</si>
  <si>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</si>
  <si>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</si>
  <si>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</si>
  <si>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</si>
  <si>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</si>
  <si>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</si>
  <si>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</si>
  <si>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</si>
  <si>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</si>
  <si>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</si>
  <si>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</si>
  <si>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</si>
  <si>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</si>
  <si>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</si>
  <si>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</si>
  <si>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</si>
  <si>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</si>
  <si>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</si>
  <si>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</si>
  <si>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</si>
  <si>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</si>
  <si>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</si>
  <si>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</si>
  <si>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</si>
  <si>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</si>
  <si>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</si>
  <si>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</si>
  <si>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</si>
  <si>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</si>
  <si>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</si>
  <si>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</si>
  <si>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</si>
  <si>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</si>
  <si>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</si>
  <si>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</si>
  <si>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</si>
  <si>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</si>
  <si>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</si>
  <si>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</si>
  <si>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</si>
  <si>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</si>
  <si>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</si>
  <si>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</si>
  <si>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</si>
  <si>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</si>
  <si>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</si>
  <si>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</si>
  <si>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</si>
  <si>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</si>
  <si>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</si>
  <si>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</si>
  <si>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</si>
  <si>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</si>
  <si>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</si>
  <si>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</si>
  <si>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</si>
  <si>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</si>
  <si>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</si>
  <si>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</si>
  <si>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</si>
  <si>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</si>
  <si>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</si>
  <si>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</si>
  <si>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</si>
  <si>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</si>
  <si>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</si>
  <si>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</si>
  <si>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</si>
  <si>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</si>
  <si>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</si>
  <si>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</si>
  <si>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</si>
  <si>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</si>
  <si>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</si>
  <si>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</si>
  <si>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</si>
  <si>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</si>
  <si>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</si>
  <si>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</si>
  <si>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</si>
  <si>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</si>
  <si>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</si>
  <si>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</si>
  <si>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</si>
  <si>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</si>
  <si>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</si>
  <si>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</si>
  <si>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</si>
  <si>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</si>
  <si>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</si>
  <si>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</si>
  <si>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</si>
  <si>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</si>
  <si>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</si>
  <si>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</si>
  <si>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</si>
  <si>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</si>
  <si>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</si>
  <si>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</si>
  <si>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</si>
  <si>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</si>
  <si>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</si>
  <si>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</si>
  <si>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</si>
  <si>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</si>
  <si>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</si>
  <si>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</si>
  <si>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</si>
  <si>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</si>
  <si>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</si>
  <si>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</si>
  <si>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</si>
  <si>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</si>
  <si>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</si>
  <si>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</si>
  <si>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</si>
  <si>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</si>
  <si>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</si>
  <si>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</si>
  <si>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</si>
  <si>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</si>
  <si>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</si>
  <si>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</si>
  <si>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</si>
  <si>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</si>
  <si>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</si>
  <si>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</si>
  <si>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</si>
  <si>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</si>
  <si>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</si>
  <si>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</si>
  <si>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</si>
  <si>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</si>
  <si>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</si>
  <si>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</si>
  <si>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</si>
  <si>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</si>
  <si>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</si>
  <si>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</si>
  <si>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</si>
  <si>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</si>
  <si>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</si>
  <si>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</si>
  <si>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</si>
  <si>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</si>
  <si>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</si>
  <si>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</si>
  <si>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</si>
  <si>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</si>
  <si>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</si>
  <si>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</si>
  <si>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</si>
  <si>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</si>
  <si>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</si>
  <si>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</si>
  <si>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</si>
  <si>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</si>
  <si>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</si>
  <si>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</si>
  <si>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</si>
  <si>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</si>
  <si>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</si>
  <si>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</si>
  <si>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</si>
  <si>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</si>
  <si>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</si>
  <si>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</si>
  <si>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</si>
  <si>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</si>
  <si>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</si>
  <si>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</si>
  <si>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</si>
  <si>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</si>
  <si>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</si>
  <si>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</si>
  <si>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</si>
  <si>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</si>
  <si>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</si>
  <si>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</si>
  <si>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</si>
  <si>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</si>
  <si>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</si>
  <si>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</si>
  <si>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</si>
  <si>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</si>
  <si>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</si>
  <si>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</si>
  <si>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</si>
  <si>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</si>
  <si>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</si>
  <si>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</si>
  <si>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</si>
  <si>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</si>
  <si>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</si>
  <si>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</si>
  <si>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</si>
  <si>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</si>
  <si>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</si>
  <si>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</si>
  <si>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</si>
  <si>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</si>
  <si>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</si>
  <si>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</si>
  <si>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</si>
  <si>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</si>
  <si>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</si>
  <si>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</si>
  <si>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</si>
  <si>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</si>
  <si>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</si>
  <si>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</si>
  <si>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</si>
  <si>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</si>
  <si>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</si>
  <si>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</si>
  <si>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</si>
  <si>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</si>
  <si>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</si>
  <si>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</si>
  <si>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</si>
  <si>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</si>
  <si>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</si>
  <si>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</si>
  <si>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</si>
  <si>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</si>
  <si>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</si>
  <si>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</si>
  <si>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</si>
  <si>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</si>
  <si>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</si>
  <si>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</si>
  <si>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</si>
  <si>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</si>
  <si>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</si>
  <si>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</si>
  <si>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</si>
  <si>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</si>
  <si>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</si>
  <si>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</si>
  <si>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</si>
  <si>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</si>
  <si>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</si>
  <si>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</si>
  <si>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</si>
  <si>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</si>
  <si>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</si>
  <si>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</si>
  <si>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</si>
  <si>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</si>
  <si>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</si>
  <si>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</si>
  <si>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</si>
  <si>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</si>
  <si>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</si>
  <si>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</si>
  <si>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</si>
  <si>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</si>
  <si>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</si>
  <si>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</si>
  <si>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</si>
  <si>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</si>
  <si>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</si>
  <si>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</si>
  <si>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</si>
  <si>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</si>
  <si>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</si>
  <si>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</si>
  <si>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</si>
  <si>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</si>
  <si>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</si>
  <si>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</si>
  <si>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</si>
  <si>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</si>
  <si>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</si>
  <si>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</si>
  <si>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</si>
  <si>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</si>
  <si>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</si>
  <si>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</si>
  <si>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</si>
  <si>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</si>
  <si>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</si>
  <si>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</si>
  <si>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</si>
  <si>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</si>
  <si>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</si>
  <si>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</si>
  <si>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</si>
  <si>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</si>
  <si>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</si>
  <si>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</si>
  <si>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</si>
  <si>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</si>
  <si>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</si>
  <si>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</si>
  <si>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</si>
  <si>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</si>
  <si>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</si>
  <si>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</si>
  <si>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</si>
  <si>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</si>
  <si>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</si>
  <si>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</si>
  <si>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</si>
  <si>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</si>
  <si>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</si>
  <si>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</si>
  <si>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</si>
  <si>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</si>
  <si>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</si>
  <si>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</si>
  <si>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</si>
  <si>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</si>
  <si>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</si>
  <si>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</si>
  <si>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</si>
  <si>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</si>
  <si>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</si>
  <si>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</si>
  <si>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</si>
  <si>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</si>
  <si>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</si>
  <si>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</si>
  <si>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</si>
  <si>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</si>
  <si>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</si>
  <si>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</si>
  <si>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</si>
  <si>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</si>
  <si>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</si>
  <si>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</si>
  <si>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</si>
  <si>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</si>
  <si>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</si>
  <si>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</si>
  <si>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</si>
  <si>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</si>
  <si>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</si>
  <si>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</si>
  <si>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</si>
  <si>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</si>
  <si>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</si>
  <si>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</si>
  <si>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</si>
  <si>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</si>
  <si>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</si>
  <si>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</si>
  <si>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</si>
  <si>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</si>
  <si>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</si>
  <si>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</si>
  <si>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</si>
  <si>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</si>
  <si>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</si>
  <si>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</si>
  <si>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</si>
  <si>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</si>
  <si>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</si>
  <si>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</si>
  <si>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</si>
  <si>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</si>
  <si>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</si>
  <si>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</si>
  <si>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</si>
  <si>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</si>
  <si>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</si>
  <si>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</si>
  <si>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</si>
  <si>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</si>
  <si>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</si>
  <si>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</si>
  <si>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</si>
  <si>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</si>
  <si>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</si>
  <si>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</si>
  <si>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</si>
  <si>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</si>
  <si>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</si>
  <si>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</si>
  <si>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</si>
  <si>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</si>
  <si>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</si>
  <si>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</si>
  <si>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</si>
  <si>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</si>
  <si>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</si>
  <si>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</si>
  <si>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</si>
  <si>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</si>
  <si>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</si>
  <si>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</si>
  <si>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</si>
  <si>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</si>
  <si>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</si>
  <si>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</si>
  <si>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</si>
  <si>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</si>
  <si>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</si>
  <si>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</si>
  <si>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</si>
  <si>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</si>
  <si>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</si>
  <si>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</si>
  <si>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</si>
  <si>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</si>
  <si>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</si>
  <si>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</si>
  <si>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</si>
  <si>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</si>
  <si>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</si>
  <si>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</si>
  <si>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</si>
  <si>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</si>
  <si>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</si>
  <si>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</si>
  <si>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</si>
  <si>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</si>
  <si>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</si>
  <si>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</si>
  <si>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</si>
  <si>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</si>
  <si>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</si>
  <si>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</si>
  <si>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</si>
  <si>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</si>
  <si>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</si>
  <si>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</si>
  <si>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</si>
  <si>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</si>
  <si>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</si>
  <si>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</si>
  <si>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</si>
  <si>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</si>
  <si>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</si>
  <si>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</si>
  <si>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</si>
  <si>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</si>
  <si>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</si>
  <si>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</si>
  <si>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</si>
  <si>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</si>
  <si>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</si>
  <si>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</si>
  <si>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</si>
  <si>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</si>
  <si>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</si>
  <si>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</si>
  <si>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</si>
  <si>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</si>
  <si>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</si>
  <si>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</si>
  <si>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</si>
  <si>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</si>
  <si>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</si>
  <si>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</si>
  <si>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</si>
  <si>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</si>
  <si>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</si>
  <si>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</si>
  <si>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</si>
  <si>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</si>
  <si>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</si>
  <si>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</si>
  <si>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</si>
  <si>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</si>
  <si>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</si>
  <si>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</si>
  <si>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</si>
  <si>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</si>
  <si>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</si>
  <si>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</si>
  <si>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</si>
  <si>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</si>
  <si>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</si>
  <si>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</si>
  <si>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</si>
  <si>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</si>
  <si>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</si>
  <si>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</si>
  <si>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</si>
  <si>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</si>
  <si>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</si>
  <si>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</si>
  <si>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</si>
  <si>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</si>
  <si>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</si>
  <si>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</si>
  <si>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</si>
  <si>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</si>
  <si>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</si>
  <si>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</si>
  <si>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</si>
  <si>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</si>
  <si>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</si>
  <si>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</si>
  <si>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</si>
  <si>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</si>
  <si>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</si>
  <si>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</si>
  <si>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</si>
  <si>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</si>
  <si>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</si>
  <si>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</si>
  <si>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</si>
  <si>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</si>
  <si>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</si>
  <si>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</si>
  <si>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</si>
  <si>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</si>
  <si>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</si>
  <si>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</si>
  <si>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</si>
  <si>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</si>
  <si>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</si>
  <si>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</si>
  <si>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</si>
  <si>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</si>
  <si>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</si>
  <si>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</si>
  <si>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</si>
  <si>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</si>
  <si>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</si>
  <si>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</si>
  <si>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</si>
  <si>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</si>
  <si>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</si>
  <si>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</si>
  <si>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</si>
  <si>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</si>
  <si>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</si>
  <si>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</si>
  <si>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</si>
  <si>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</si>
  <si>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</si>
  <si>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</si>
  <si>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</si>
  <si>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</si>
  <si>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</si>
  <si>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</si>
  <si>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</si>
  <si>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</si>
  <si>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</si>
  <si>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</si>
  <si>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</si>
  <si>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</si>
  <si>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</si>
  <si>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</si>
  <si>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</si>
  <si>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</si>
  <si>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</si>
  <si>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</si>
  <si>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</si>
  <si>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</si>
  <si>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</si>
  <si>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</si>
  <si>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</si>
  <si>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</si>
  <si>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</si>
  <si>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</si>
  <si>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</si>
  <si>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</si>
  <si>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</si>
  <si>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</si>
  <si>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</si>
  <si>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</si>
  <si>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</si>
  <si>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</si>
  <si>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</si>
  <si>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</si>
  <si>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</si>
  <si>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</si>
  <si>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</si>
  <si>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</si>
  <si>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</si>
  <si>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</si>
  <si>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</si>
  <si>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</si>
  <si>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</si>
  <si>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</si>
  <si>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</si>
  <si>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</si>
  <si>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</si>
  <si>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</si>
  <si>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</si>
  <si>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</si>
  <si>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</si>
  <si>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</si>
  <si>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</si>
  <si>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</si>
  <si>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</si>
  <si>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</si>
  <si>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</si>
  <si>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</si>
  <si>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</si>
  <si>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</si>
  <si>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</si>
  <si>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</si>
  <si>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</si>
  <si>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</si>
  <si>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</si>
  <si>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</si>
  <si>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</si>
  <si>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</si>
  <si>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</si>
  <si>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</si>
  <si>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</si>
  <si>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</si>
  <si>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</si>
  <si>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</si>
  <si>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</si>
  <si>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</si>
  <si>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</si>
  <si>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</si>
  <si>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</si>
  <si>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</si>
  <si>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</si>
  <si>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</si>
  <si>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</si>
  <si>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</si>
  <si>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</si>
  <si>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</si>
  <si>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</si>
  <si>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</si>
  <si>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</si>
  <si>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</si>
  <si>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</si>
  <si>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</si>
  <si>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</si>
  <si>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</si>
  <si>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</si>
  <si>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</si>
  <si>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</si>
  <si>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</si>
  <si>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</si>
  <si>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</si>
  <si>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</si>
  <si>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</si>
  <si>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</si>
  <si>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</si>
  <si>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</si>
  <si>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</si>
  <si>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</si>
  <si>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</si>
  <si>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</si>
  <si>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</si>
  <si>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</si>
  <si>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</si>
  <si>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</si>
  <si>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</si>
  <si>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</si>
  <si>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</si>
  <si>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</si>
  <si>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</si>
  <si>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</si>
  <si>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</si>
  <si>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</si>
  <si>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</si>
  <si>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</si>
  <si>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</si>
  <si>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</si>
  <si>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</si>
  <si>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</si>
  <si>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</si>
  <si>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</si>
  <si>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</si>
  <si>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</si>
  <si>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</si>
  <si>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</si>
  <si>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</si>
  <si>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</si>
  <si>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</si>
  <si>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</si>
  <si>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</si>
  <si>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</si>
  <si>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</si>
  <si>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</si>
  <si>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</si>
  <si>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</si>
  <si>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</si>
  <si>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</si>
  <si>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</si>
  <si>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</si>
  <si>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</si>
  <si>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</si>
  <si>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</si>
  <si>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</si>
  <si>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</si>
  <si>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</si>
  <si>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</si>
  <si>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</si>
  <si>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</si>
  <si>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</si>
  <si>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</si>
  <si>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</si>
  <si>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</si>
  <si>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</si>
  <si>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</si>
  <si>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</si>
  <si>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</si>
  <si>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</si>
  <si>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</si>
  <si>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</si>
  <si>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</si>
  <si>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</si>
  <si>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</si>
  <si>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</si>
  <si>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</si>
  <si>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</si>
  <si>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</si>
  <si>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</si>
  <si>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</si>
  <si>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</si>
  <si>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</si>
  <si>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</si>
  <si>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</si>
  <si>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</si>
  <si>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</si>
  <si>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</si>
  <si>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</si>
  <si>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</si>
  <si>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</si>
  <si>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</si>
  <si>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</si>
  <si>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</si>
  <si>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</si>
  <si>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</si>
  <si>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</si>
  <si>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</si>
  <si>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</si>
  <si>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</si>
  <si>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</si>
  <si>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</si>
  <si>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</si>
  <si>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</si>
  <si>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</si>
  <si>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</si>
  <si>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</si>
  <si>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</si>
  <si>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</si>
  <si>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</si>
  <si>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</si>
  <si>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</si>
  <si>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</si>
  <si>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</si>
  <si>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</si>
  <si>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</si>
  <si>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</si>
  <si>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</si>
  <si>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</si>
  <si>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</si>
  <si>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</si>
  <si>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</si>
  <si>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</si>
  <si>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</si>
  <si>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</si>
  <si>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</si>
  <si>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</si>
  <si>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</si>
  <si>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</si>
  <si>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</si>
  <si>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</si>
  <si>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</si>
  <si>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</si>
  <si>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</si>
  <si>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</si>
  <si>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</si>
  <si>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</si>
  <si>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</si>
  <si>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</si>
  <si>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</si>
  <si>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</si>
  <si>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</si>
  <si>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</si>
  <si>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</si>
  <si>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</si>
  <si>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</si>
  <si>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</si>
  <si>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</si>
  <si>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</si>
  <si>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</si>
  <si>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</si>
  <si>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</si>
  <si>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</si>
  <si>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</si>
  <si>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</si>
  <si>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</si>
  <si>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</si>
  <si>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</si>
  <si>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</si>
  <si>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</si>
  <si>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</si>
  <si>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</si>
  <si>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</si>
  <si>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</si>
  <si>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</si>
  <si>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</si>
  <si>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</si>
  <si>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</si>
  <si>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</si>
  <si>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</si>
  <si>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</si>
  <si>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</si>
  <si>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</si>
  <si>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</si>
  <si>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</si>
  <si>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</si>
  <si>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</si>
  <si>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</si>
  <si>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</si>
  <si>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</si>
  <si>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</si>
  <si>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</si>
  <si>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</si>
  <si>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</si>
  <si>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</si>
  <si>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</si>
  <si>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</si>
  <si>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</si>
  <si>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</si>
  <si>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</si>
  <si>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</si>
  <si>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</si>
  <si>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</si>
  <si>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</si>
  <si>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</si>
  <si>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</si>
  <si>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</si>
  <si>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</si>
  <si>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</si>
  <si>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</si>
  <si>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</si>
  <si>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</si>
  <si>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</si>
  <si>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</si>
  <si>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</si>
  <si>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</si>
  <si>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</si>
  <si>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</si>
  <si>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</si>
  <si>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</si>
  <si>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</si>
  <si>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</si>
  <si>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</si>
  <si>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</si>
  <si>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</si>
  <si>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</si>
  <si>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</si>
  <si>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</si>
  <si>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</si>
  <si>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</si>
  <si>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</si>
  <si>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</si>
  <si>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</si>
  <si>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</si>
  <si>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</si>
  <si>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</si>
  <si>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</si>
  <si>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</si>
  <si>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</si>
  <si>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</si>
  <si>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</si>
  <si>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</si>
  <si>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</si>
  <si>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</si>
  <si>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</si>
  <si>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</si>
  <si>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</si>
  <si>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</si>
  <si>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</si>
  <si>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</si>
  <si>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</si>
  <si>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</si>
  <si>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</si>
  <si>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</si>
  <si>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</si>
  <si>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</si>
  <si>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</si>
  <si>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</si>
  <si>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</si>
  <si>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</si>
  <si>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</si>
  <si>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</si>
  <si>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</si>
  <si>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</si>
  <si>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</si>
  <si>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</si>
  <si>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</si>
  <si>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</si>
  <si>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</si>
  <si>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</si>
  <si>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</si>
  <si>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</si>
  <si>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</si>
  <si>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</si>
  <si>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</si>
  <si>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</si>
  <si>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</si>
  <si>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</si>
  <si>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</si>
  <si>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</si>
  <si>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</si>
  <si>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</si>
  <si>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</si>
  <si>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</si>
  <si>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</si>
  <si>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</si>
  <si>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</si>
  <si>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</si>
  <si>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</si>
  <si>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</si>
  <si>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</si>
  <si>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</si>
  <si>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</si>
  <si>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</si>
  <si>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</si>
  <si>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</si>
  <si>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</si>
  <si>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</si>
  <si>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</si>
  <si>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</si>
  <si>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</si>
  <si>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</si>
  <si>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</si>
  <si>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</si>
  <si>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</si>
  <si>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</si>
  <si>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</si>
  <si>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</si>
  <si>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</si>
  <si>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</si>
  <si>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</si>
  <si>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</si>
  <si>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</si>
  <si>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</si>
  <si>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</si>
  <si>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</si>
  <si>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</si>
  <si>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</si>
  <si>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</si>
  <si>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</si>
  <si>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</si>
  <si>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</si>
  <si>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</si>
  <si>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</si>
  <si>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</si>
  <si>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</si>
  <si>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</si>
  <si>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</si>
  <si>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</si>
  <si>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</si>
  <si>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</si>
  <si>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</si>
  <si>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</si>
  <si>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</si>
  <si>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</si>
  <si>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</si>
  <si>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</si>
  <si>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</si>
  <si>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</si>
  <si>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</si>
  <si>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</si>
  <si>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</si>
  <si>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</si>
  <si>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</si>
  <si>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</si>
  <si>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</si>
  <si>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</si>
  <si>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</si>
  <si>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</si>
  <si>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</si>
  <si>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</si>
  <si>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</si>
  <si>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</si>
  <si>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</si>
  <si>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</si>
  <si>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</si>
  <si>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</si>
  <si>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</si>
  <si>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</si>
  <si>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</si>
  <si>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</si>
  <si>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</si>
  <si>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</si>
  <si>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</si>
  <si>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</si>
  <si>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</si>
  <si>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</si>
  <si>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</si>
  <si>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</si>
  <si>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</si>
  <si>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</si>
  <si>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</si>
  <si>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</si>
  <si>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</si>
  <si>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</si>
  <si>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</si>
  <si>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</si>
  <si>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</si>
  <si>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</si>
  <si>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</si>
  <si>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</si>
  <si>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</si>
  <si>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</si>
  <si>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</si>
  <si>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</si>
  <si>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</si>
  <si>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</si>
  <si>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</si>
  <si>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</si>
  <si>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</si>
  <si>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</si>
  <si>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</si>
  <si>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</si>
  <si>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</si>
  <si>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</si>
  <si>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</si>
  <si>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</si>
  <si>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</si>
  <si>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</si>
  <si>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</si>
  <si>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</si>
  <si>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</si>
  <si>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</si>
  <si>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</si>
  <si>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</si>
  <si>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</si>
  <si>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</si>
  <si>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</si>
  <si>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</si>
  <si>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</si>
  <si>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</si>
  <si>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</si>
  <si>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</si>
  <si>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</si>
  <si>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</si>
  <si>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</si>
  <si>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</si>
  <si>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</si>
  <si>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</si>
  <si>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</si>
  <si>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</si>
  <si>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</si>
  <si>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</si>
  <si>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</si>
  <si>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</si>
  <si>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</si>
  <si>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</si>
  <si>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</si>
  <si>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</si>
  <si>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</si>
  <si>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</si>
  <si>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</si>
  <si>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</si>
  <si>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</si>
  <si>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</si>
  <si>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</si>
  <si>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</si>
  <si>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</si>
  <si>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</si>
  <si>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</si>
  <si>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</si>
  <si>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</si>
  <si>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</si>
  <si>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</si>
  <si>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</si>
  <si>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</si>
  <si>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</si>
  <si>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</si>
  <si>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</si>
  <si>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</si>
  <si>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</si>
  <si>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</si>
  <si>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</si>
  <si>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</si>
  <si>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</si>
  <si>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</si>
  <si>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</si>
  <si>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</si>
  <si>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</si>
  <si>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</si>
  <si>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</si>
  <si>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</si>
  <si>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</si>
  <si>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</si>
  <si>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</si>
  <si>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</si>
  <si>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</si>
  <si>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</si>
  <si>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</si>
  <si>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</si>
  <si>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</si>
  <si>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</si>
  <si>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</si>
  <si>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</si>
  <si>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</si>
  <si>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</si>
  <si>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</si>
  <si>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</si>
  <si>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</si>
  <si>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</si>
  <si>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</si>
  <si>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</si>
  <si>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</si>
  <si>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</si>
  <si>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</si>
  <si>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</si>
  <si>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</si>
  <si>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</si>
  <si>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</si>
  <si>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</si>
  <si>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</si>
  <si>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</si>
  <si>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</si>
  <si>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</si>
  <si>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</si>
  <si>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</si>
  <si>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</si>
  <si>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</si>
  <si>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</si>
  <si>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</si>
  <si>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</si>
  <si>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</si>
  <si>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</si>
  <si>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</si>
  <si>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</si>
  <si>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</si>
  <si>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</si>
  <si>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</si>
  <si>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</si>
  <si>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</si>
  <si>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</si>
  <si>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</si>
  <si>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</si>
  <si>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</si>
  <si>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</si>
  <si>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</si>
  <si>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</si>
  <si>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</si>
  <si>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</si>
  <si>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</si>
  <si>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</si>
  <si>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</si>
  <si>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</si>
  <si>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</si>
  <si>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</si>
  <si>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</si>
  <si>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</si>
  <si>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</si>
  <si>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</si>
  <si>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</si>
  <si>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</si>
  <si>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</si>
  <si>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</si>
  <si>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</si>
  <si>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</si>
  <si>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</si>
  <si>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</si>
  <si>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</si>
  <si>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</si>
  <si>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</si>
  <si>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</si>
  <si>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</si>
  <si>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</si>
  <si>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</si>
  <si>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</si>
  <si>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</si>
  <si>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</si>
  <si>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</si>
  <si>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</si>
  <si>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</si>
  <si>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</si>
  <si>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</si>
  <si>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</si>
  <si>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</si>
  <si>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</si>
  <si>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</si>
  <si>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</si>
  <si>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</si>
  <si>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</si>
  <si>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</si>
  <si>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</si>
  <si>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</si>
  <si>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</si>
  <si>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</si>
  <si>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</si>
  <si>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</si>
  <si>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</si>
  <si>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</si>
  <si>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</si>
  <si>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</si>
  <si>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</si>
  <si>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</si>
  <si>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</si>
  <si>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</si>
  <si>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</si>
  <si>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</si>
  <si>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</si>
  <si>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</si>
  <si>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</si>
  <si>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</si>
  <si>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</si>
  <si>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</si>
  <si>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</si>
  <si>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</si>
  <si>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</si>
  <si>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</si>
  <si>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</si>
  <si>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</si>
  <si>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</si>
  <si>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</si>
  <si>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</si>
  <si>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</si>
  <si>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</si>
  <si>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</si>
  <si>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</si>
  <si>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</si>
  <si>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</si>
  <si>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</si>
  <si>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</si>
  <si>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</si>
  <si>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</si>
  <si>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</si>
  <si>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</si>
  <si>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</si>
  <si>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</si>
  <si>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</si>
  <si>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</si>
  <si>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</si>
  <si>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</si>
  <si>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</si>
  <si>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</si>
  <si>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</si>
  <si>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</si>
  <si>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</si>
  <si>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</si>
  <si>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</si>
  <si>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</si>
  <si>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</si>
  <si>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</si>
  <si>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</si>
  <si>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</si>
  <si>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</si>
  <si>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</si>
  <si>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</si>
  <si>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</si>
  <si>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</si>
  <si>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</si>
  <si>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</si>
  <si>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</si>
  <si>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</si>
  <si>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</si>
  <si>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</si>
  <si>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</si>
  <si>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</si>
  <si>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</si>
  <si>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</si>
  <si>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</si>
  <si>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</si>
  <si>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</si>
  <si>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</si>
  <si>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</si>
  <si>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</si>
  <si>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</si>
  <si>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</si>
  <si>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</si>
  <si>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</si>
  <si>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</si>
  <si>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</si>
  <si>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</si>
  <si>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</si>
  <si>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</si>
  <si>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</si>
  <si>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</si>
  <si>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</si>
  <si>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</si>
  <si>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</si>
  <si>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</si>
  <si>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</si>
  <si>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</si>
  <si>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</si>
  <si>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</si>
  <si>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</si>
  <si>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</si>
  <si>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</si>
  <si>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</si>
  <si>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</si>
  <si>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</si>
  <si>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</si>
  <si>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</si>
  <si>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</si>
  <si>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</si>
  <si>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</si>
  <si>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</si>
  <si>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</si>
  <si>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</si>
  <si>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</si>
  <si>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</si>
  <si>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</si>
  <si>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</si>
  <si>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</si>
  <si>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</si>
  <si>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</si>
  <si>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</si>
  <si>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</si>
  <si>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</si>
  <si>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</si>
  <si>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</si>
  <si>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</si>
  <si>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</si>
  <si>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</si>
  <si>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</si>
  <si>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</si>
  <si>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</si>
  <si>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</si>
  <si>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</si>
  <si>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</si>
  <si>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</si>
  <si>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</si>
  <si>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</si>
  <si>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</si>
  <si>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</si>
  <si>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</si>
  <si>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</si>
  <si>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</si>
  <si>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</si>
  <si>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</si>
  <si>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</si>
  <si>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</si>
  <si>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</si>
  <si>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</si>
  <si>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</si>
  <si>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</si>
  <si>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</si>
  <si>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</si>
  <si>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</si>
  <si>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</si>
  <si>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</si>
  <si>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</si>
  <si>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</si>
  <si>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</si>
  <si>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</si>
  <si>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</si>
  <si>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</si>
  <si>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</si>
  <si>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</si>
  <si>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</si>
  <si>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</si>
  <si>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</si>
  <si>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</si>
  <si>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</si>
  <si>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</si>
  <si>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</si>
  <si>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</si>
  <si>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</si>
  <si>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</si>
  <si>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</si>
  <si>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</si>
  <si>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</si>
  <si>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</si>
  <si>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</si>
  <si>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</si>
  <si>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</si>
  <si>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</si>
  <si>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</si>
  <si>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</si>
  <si>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</si>
  <si>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</si>
  <si>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</si>
  <si>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</si>
  <si>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</si>
  <si>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</si>
  <si>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</si>
  <si>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</si>
  <si>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</si>
  <si>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</si>
  <si>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</si>
  <si>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</si>
  <si>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</si>
  <si>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</si>
  <si>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</si>
  <si>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</si>
  <si>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</si>
  <si>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</si>
  <si>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</si>
  <si>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</si>
  <si>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</si>
  <si>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</si>
  <si>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</si>
  <si>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</si>
  <si>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</si>
  <si>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</si>
  <si>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</si>
  <si>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</si>
  <si>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</si>
  <si>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</si>
  <si>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</si>
  <si>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</si>
  <si>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</si>
  <si>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</si>
  <si>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</si>
  <si>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</si>
  <si>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</si>
  <si>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</si>
  <si>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</si>
  <si>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</si>
  <si>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</si>
  <si>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</si>
  <si>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</si>
  <si>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</si>
  <si>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</si>
  <si>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</si>
  <si>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</si>
  <si>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</si>
  <si>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</si>
  <si>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</si>
  <si>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</si>
  <si>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</si>
  <si>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</si>
  <si>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</si>
  <si>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</si>
  <si>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</si>
  <si>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</si>
  <si>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</si>
  <si>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</si>
  <si>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</si>
  <si>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</si>
  <si>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</si>
  <si>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</si>
  <si>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</si>
  <si>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</si>
  <si>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</si>
  <si>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</si>
  <si>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</si>
  <si>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</si>
  <si>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</si>
  <si>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</si>
  <si>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</si>
  <si>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</si>
  <si>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</si>
  <si>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</si>
  <si>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</si>
  <si>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</si>
  <si>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</si>
  <si>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</si>
  <si>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</si>
  <si>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</si>
  <si>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</si>
  <si>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</si>
  <si>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</si>
  <si>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</si>
  <si>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</si>
  <si>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</si>
  <si>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</si>
  <si>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</si>
  <si>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</si>
  <si>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</si>
  <si>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</si>
  <si>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</si>
  <si>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</si>
  <si>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</si>
  <si>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</si>
  <si>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</si>
  <si>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</si>
  <si>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</si>
  <si>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</si>
  <si>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</si>
  <si>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</si>
  <si>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</si>
  <si>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</si>
  <si>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</si>
  <si>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</si>
  <si>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</si>
  <si>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</si>
  <si>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</si>
  <si>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</si>
  <si>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</si>
  <si>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</si>
  <si>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</si>
  <si>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</si>
  <si>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</si>
  <si>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</si>
  <si>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</si>
  <si>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</si>
  <si>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</si>
  <si>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</si>
  <si>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</si>
  <si>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</si>
  <si>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</si>
  <si>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</si>
  <si>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</si>
  <si>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</si>
  <si>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</si>
  <si>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</si>
  <si>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</si>
  <si>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</si>
  <si>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</si>
  <si>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</si>
  <si>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</si>
  <si>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</si>
  <si>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</si>
  <si>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</si>
  <si>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</si>
  <si>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</si>
  <si>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</si>
  <si>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</si>
  <si>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</si>
  <si>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</si>
  <si>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</si>
  <si>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</si>
  <si>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</si>
  <si>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</si>
  <si>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</si>
  <si>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</si>
  <si>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</si>
  <si>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</si>
  <si>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</si>
  <si>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</si>
  <si>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</si>
  <si>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</si>
  <si>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</si>
  <si>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</si>
  <si>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</si>
  <si>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</si>
  <si>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</si>
  <si>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</si>
  <si>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</si>
  <si>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</si>
  <si>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</si>
  <si>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</si>
  <si>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</si>
  <si>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</si>
  <si>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</si>
  <si>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</si>
  <si>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</si>
  <si>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</si>
  <si>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</si>
  <si>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</si>
  <si>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</si>
  <si>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</si>
  <si>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</si>
  <si>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</si>
  <si>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</si>
  <si>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</si>
  <si>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</si>
  <si>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</si>
  <si>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</si>
  <si>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</si>
  <si>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</si>
  <si>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</si>
  <si>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</si>
  <si>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</si>
  <si>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</si>
  <si>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</si>
  <si>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</si>
  <si>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</si>
  <si>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</si>
  <si>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</si>
  <si>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</si>
  <si>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</si>
  <si>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</si>
  <si>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</si>
  <si>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</si>
  <si>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</si>
  <si>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</si>
  <si>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</si>
  <si>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</si>
  <si>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</si>
  <si>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</si>
  <si>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</si>
  <si>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</si>
  <si>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</si>
  <si>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</si>
  <si>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</si>
  <si>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</si>
  <si>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</si>
  <si>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</si>
  <si>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</si>
  <si>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</si>
  <si>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</si>
  <si>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</si>
  <si>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</si>
  <si>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</si>
  <si>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</si>
  <si>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</si>
  <si>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</si>
  <si>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</si>
  <si>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</si>
  <si>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</si>
  <si>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</si>
  <si>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</si>
  <si>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</si>
  <si>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</si>
  <si>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</si>
  <si>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</si>
  <si>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</si>
  <si>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</si>
  <si>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</si>
  <si>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</si>
  <si>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</si>
  <si>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</si>
  <si>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</si>
  <si>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</si>
  <si>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</si>
  <si>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</si>
  <si>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</si>
  <si>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</si>
  <si>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</si>
  <si>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</si>
  <si>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</si>
  <si>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</si>
  <si>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</si>
  <si>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</si>
  <si>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</si>
  <si>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</si>
  <si>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</si>
  <si>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</si>
  <si>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</si>
  <si>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</si>
  <si>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</si>
  <si>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</si>
  <si>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</si>
  <si>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</si>
  <si>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</si>
  <si>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</si>
  <si>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</si>
  <si>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</si>
  <si>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</si>
  <si>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</si>
  <si>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</si>
  <si>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</si>
  <si>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</si>
  <si>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</si>
  <si>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</si>
  <si>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</si>
  <si>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</si>
  <si>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</si>
  <si>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</si>
  <si>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</si>
  <si>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</si>
  <si>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</si>
  <si>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</si>
  <si>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</si>
  <si>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</si>
  <si>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</si>
  <si>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</si>
  <si>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</si>
  <si>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</si>
  <si>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</si>
  <si>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</si>
  <si>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</si>
  <si>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</si>
  <si>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</si>
  <si>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</si>
  <si>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</si>
  <si>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</si>
  <si>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</si>
  <si>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</si>
  <si>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</si>
  <si>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</si>
  <si>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</si>
  <si>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</si>
  <si>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</si>
  <si>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</si>
  <si>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</si>
  <si>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</si>
  <si>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</si>
  <si>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</si>
  <si>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</si>
  <si>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</si>
  <si>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</si>
  <si>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</si>
  <si>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</si>
  <si>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</si>
  <si>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</si>
  <si>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</si>
  <si>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</si>
  <si>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</si>
  <si>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</si>
  <si>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</si>
  <si>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</si>
  <si>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</si>
  <si>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</si>
  <si>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</si>
  <si>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</si>
  <si>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</si>
  <si>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</si>
  <si>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</si>
  <si>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</si>
  <si>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</si>
  <si>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</si>
  <si>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</si>
  <si>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</si>
  <si>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</si>
  <si>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</si>
  <si>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</si>
  <si>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</si>
  <si>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</si>
  <si>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</si>
  <si>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</si>
  <si>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</si>
  <si>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</si>
  <si>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</si>
  <si>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</si>
  <si>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</si>
  <si>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</si>
  <si>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</si>
  <si>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</si>
  <si>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</si>
  <si>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</si>
  <si>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</si>
  <si>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</si>
  <si>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</si>
  <si>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</si>
  <si>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</si>
  <si>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</si>
  <si>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</si>
  <si>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</si>
  <si>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</si>
  <si>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</si>
  <si>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</si>
  <si>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</si>
  <si>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</si>
  <si>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</si>
  <si>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</si>
  <si>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</si>
  <si>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</si>
  <si>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</si>
  <si>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</si>
  <si>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</si>
  <si>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</si>
  <si>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</si>
  <si>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</si>
  <si>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</si>
  <si>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</si>
  <si>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</si>
  <si>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</si>
  <si>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</si>
  <si>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</si>
  <si>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</si>
  <si>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</si>
  <si>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</si>
  <si>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</si>
  <si>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</si>
  <si>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</si>
  <si>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</si>
  <si>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</si>
  <si>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</si>
  <si>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</si>
  <si>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</si>
  <si>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</si>
  <si>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</si>
  <si>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</si>
  <si>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</si>
  <si>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</si>
  <si>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</si>
  <si>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</si>
  <si>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</si>
  <si>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</si>
  <si>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</si>
  <si>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</si>
  <si>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</si>
  <si>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</si>
  <si>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</si>
  <si>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</si>
  <si>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</si>
  <si>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</si>
  <si>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</si>
  <si>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</si>
  <si>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</si>
  <si>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</si>
  <si>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</si>
  <si>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</si>
  <si>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</si>
  <si>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</si>
  <si>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</si>
  <si>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</si>
  <si>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</si>
  <si>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</si>
  <si>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</si>
  <si>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</si>
  <si>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</si>
  <si>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</si>
  <si>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</si>
  <si>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</si>
  <si>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</si>
  <si>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</si>
  <si>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</si>
  <si>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</si>
  <si>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</si>
  <si>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</si>
  <si>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</si>
  <si>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</si>
  <si>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</si>
  <si>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</si>
  <si>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</si>
  <si>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</si>
  <si>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</si>
  <si>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</si>
  <si>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</si>
  <si>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</si>
  <si>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</si>
  <si>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</si>
  <si>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</si>
  <si>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</si>
  <si>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</si>
  <si>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</si>
  <si>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</si>
  <si>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</si>
  <si>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</si>
  <si>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</si>
  <si>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</si>
  <si>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</si>
  <si>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</si>
  <si>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</si>
  <si>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</si>
  <si>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</si>
  <si>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</si>
  <si>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</si>
  <si>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</si>
  <si>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</si>
  <si>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</si>
  <si>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</si>
  <si>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</si>
  <si>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</si>
  <si>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</si>
  <si>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</si>
  <si>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</si>
  <si>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</si>
  <si>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</si>
  <si>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</si>
  <si>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</si>
  <si>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</si>
  <si>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</si>
  <si>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</si>
  <si>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</si>
  <si>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</si>
  <si>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</si>
  <si>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</si>
  <si>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</si>
  <si>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</si>
  <si>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</si>
  <si>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</si>
  <si>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</si>
  <si>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</si>
  <si>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</si>
  <si>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</si>
  <si>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</si>
  <si>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</si>
  <si>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</si>
  <si>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</si>
  <si>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</si>
  <si>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</si>
  <si>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</si>
  <si>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</si>
  <si>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</si>
  <si>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</si>
  <si>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</si>
  <si>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</si>
  <si>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</si>
  <si>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</si>
  <si>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</si>
  <si>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</si>
  <si>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</si>
  <si>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</si>
  <si>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</si>
  <si>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</si>
  <si>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</si>
  <si>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</si>
  <si>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</si>
  <si>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</si>
  <si>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</si>
  <si>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</si>
  <si>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</si>
  <si>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</si>
  <si>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</si>
  <si>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</si>
  <si>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</si>
  <si>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</si>
  <si>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</si>
  <si>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</si>
  <si>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</si>
  <si>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</si>
  <si>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</si>
  <si>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</si>
  <si>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</si>
  <si>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</si>
  <si>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</si>
  <si>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</si>
  <si>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</si>
  <si>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</si>
  <si>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</si>
  <si>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</si>
  <si>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</si>
  <si>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</si>
  <si>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</si>
  <si>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</si>
  <si>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</si>
  <si>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</si>
  <si>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</si>
  <si>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</si>
  <si>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</si>
  <si>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</si>
  <si>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</si>
  <si>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</si>
  <si>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</si>
  <si>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</si>
  <si>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</si>
  <si>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</si>
  <si>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</si>
  <si>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</si>
  <si>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</si>
  <si>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</si>
  <si>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</si>
  <si>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</si>
  <si>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</si>
  <si>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</si>
  <si>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</si>
  <si>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</si>
  <si>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</si>
  <si>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</si>
  <si>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</si>
  <si>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</si>
  <si>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</si>
  <si>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</si>
  <si>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</si>
  <si>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</si>
  <si>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</si>
  <si>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</si>
  <si>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</si>
  <si>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</si>
  <si>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</si>
  <si>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</si>
  <si>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</si>
  <si>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</si>
  <si>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</si>
  <si>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</si>
  <si>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</si>
  <si>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</si>
  <si>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</si>
  <si>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</si>
  <si>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</si>
  <si>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</si>
  <si>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</si>
  <si>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</si>
  <si>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</si>
  <si>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</si>
  <si>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</si>
  <si>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</si>
  <si>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</si>
  <si>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</si>
  <si>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</si>
  <si>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</si>
  <si>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</si>
  <si>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</si>
  <si>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</si>
  <si>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</si>
  <si>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</si>
  <si>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</si>
  <si>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</si>
  <si>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</si>
  <si>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</si>
  <si>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</si>
  <si>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</si>
  <si>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</si>
  <si>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</si>
  <si>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</si>
  <si>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</si>
  <si>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</si>
  <si>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</si>
  <si>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</si>
  <si>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</si>
  <si>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</si>
  <si>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</si>
  <si>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</si>
  <si>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</si>
  <si>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</si>
  <si>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</si>
  <si>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</si>
  <si>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</si>
  <si>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</si>
  <si>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</si>
  <si>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</si>
  <si>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</si>
  <si>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</si>
  <si>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</si>
  <si>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</si>
  <si>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</si>
  <si>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</si>
  <si>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</si>
  <si>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</si>
  <si>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</si>
  <si>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</si>
  <si>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</si>
  <si>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</si>
  <si>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</si>
  <si>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</si>
  <si>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</si>
  <si>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</si>
  <si>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</si>
  <si>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</si>
  <si>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</si>
  <si>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</si>
  <si>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</si>
  <si>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</si>
  <si>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</si>
  <si>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</si>
  <si>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</si>
  <si>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</si>
  <si>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</si>
  <si>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</si>
  <si>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</si>
  <si>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</si>
  <si>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</si>
  <si>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</si>
  <si>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</si>
  <si>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</si>
  <si>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</si>
  <si>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</si>
  <si>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</si>
  <si>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</si>
  <si>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</si>
  <si>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</si>
  <si>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</si>
  <si>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</si>
  <si>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</si>
  <si>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</si>
  <si>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</si>
  <si>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</si>
  <si>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</si>
  <si>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</si>
  <si>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</si>
  <si>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</si>
  <si>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</si>
  <si>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</si>
  <si>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</si>
  <si>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</si>
  <si>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</si>
  <si>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</si>
  <si>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</si>
  <si>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</si>
  <si>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</si>
  <si>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</si>
  <si>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</si>
  <si>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</si>
  <si>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</si>
  <si>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</si>
  <si>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</si>
  <si>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</si>
  <si>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</si>
  <si>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</si>
  <si>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</si>
  <si>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</si>
  <si>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</si>
  <si>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</si>
  <si>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</si>
  <si>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</si>
  <si>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</si>
  <si>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</si>
  <si>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</si>
  <si>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</si>
  <si>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</si>
  <si>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</si>
  <si>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</si>
  <si>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</si>
  <si>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</si>
  <si>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</si>
  <si>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</si>
  <si>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</si>
  <si>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</si>
  <si>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</si>
  <si>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</si>
  <si>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</si>
  <si>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</si>
  <si>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</si>
  <si>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</si>
  <si>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</si>
  <si>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</si>
  <si>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</si>
  <si>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</si>
  <si>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</si>
  <si>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</si>
  <si>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</si>
  <si>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</si>
  <si>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</si>
  <si>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</si>
  <si>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</si>
  <si>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</si>
  <si>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</si>
  <si>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</si>
  <si>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</si>
  <si>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</si>
  <si>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</si>
  <si>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</si>
  <si>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</si>
  <si>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</si>
  <si>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</si>
  <si>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</si>
  <si>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</si>
  <si>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</si>
  <si>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</si>
  <si>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</si>
  <si>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</si>
  <si>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</si>
  <si>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</si>
  <si>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</si>
  <si>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</si>
  <si>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</si>
  <si>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</si>
  <si>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</si>
  <si>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</si>
  <si>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</si>
  <si>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</si>
  <si>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</si>
  <si>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</si>
  <si>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</si>
  <si>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</si>
  <si>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</si>
  <si>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</si>
  <si>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</si>
  <si>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</si>
  <si>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</si>
  <si>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</si>
  <si>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</si>
  <si>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</si>
  <si>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</si>
  <si>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</si>
  <si>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</si>
  <si>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</si>
  <si>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</si>
  <si>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</si>
  <si>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</si>
  <si>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</si>
  <si>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</si>
  <si>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</si>
  <si>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</si>
  <si>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</si>
  <si>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</si>
  <si>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</si>
  <si>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</si>
  <si>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</si>
  <si>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</si>
  <si>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</si>
  <si>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</si>
  <si>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</si>
  <si>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</si>
  <si>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</si>
  <si>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</si>
  <si>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</si>
  <si>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</si>
  <si>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</si>
  <si>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</si>
  <si>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</si>
  <si>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</si>
  <si>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</si>
  <si>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</si>
  <si>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</si>
  <si>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</si>
  <si>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</si>
  <si>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</si>
  <si>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</si>
  <si>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</si>
  <si>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</si>
  <si>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</si>
  <si>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</si>
  <si>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</si>
  <si>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</si>
  <si>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</si>
  <si>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</si>
  <si>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</si>
  <si>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</si>
  <si>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</si>
  <si>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</si>
  <si>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</si>
  <si>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</si>
  <si>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</si>
  <si>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</si>
  <si>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</si>
  <si>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</si>
  <si>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</si>
  <si>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</si>
  <si>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</si>
  <si>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</si>
  <si>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</si>
  <si>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</si>
  <si>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</si>
  <si>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</si>
  <si>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</si>
  <si>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</si>
  <si>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</si>
  <si>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</si>
  <si>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</si>
  <si>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</si>
  <si>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</si>
  <si>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</si>
  <si>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</si>
  <si>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</si>
  <si>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</si>
  <si>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</si>
  <si>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</si>
  <si>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</si>
  <si>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</si>
  <si>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</si>
  <si>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</si>
  <si>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</si>
  <si>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</si>
  <si>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</si>
  <si>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</si>
  <si>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</si>
  <si>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</si>
  <si>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</si>
  <si>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</si>
  <si>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</si>
  <si>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</si>
  <si>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</si>
  <si>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</si>
  <si>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</si>
  <si>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</si>
  <si>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</si>
  <si>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</si>
  <si>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</si>
  <si>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</si>
  <si>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</si>
  <si>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</si>
  <si>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</si>
  <si>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</si>
  <si>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</si>
  <si>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</si>
  <si>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</si>
  <si>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</si>
  <si>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</si>
  <si>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</si>
  <si>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</si>
  <si>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</si>
  <si>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</si>
  <si>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</si>
  <si>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</si>
  <si>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</si>
  <si>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</si>
  <si>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</si>
  <si>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</si>
  <si>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</si>
  <si>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</si>
  <si>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</si>
  <si>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</si>
  <si>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</si>
  <si>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</si>
  <si>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</si>
  <si>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</si>
  <si>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</si>
  <si>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</si>
  <si>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</si>
  <si>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</si>
  <si>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</si>
  <si>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</si>
  <si>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</si>
  <si>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</si>
  <si>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</si>
  <si>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</si>
  <si>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</si>
  <si>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</si>
  <si>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</si>
  <si>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</si>
  <si>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</si>
  <si>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</si>
  <si>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</si>
  <si>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</si>
  <si>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</si>
  <si>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</si>
  <si>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</si>
  <si>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</si>
  <si>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</si>
  <si>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</si>
  <si>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</si>
  <si>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</si>
  <si>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</si>
  <si>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</si>
  <si>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</si>
  <si>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</si>
  <si>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</si>
  <si>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</si>
  <si>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</si>
  <si>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</si>
  <si>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</si>
  <si>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</si>
  <si>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</si>
  <si>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</si>
  <si>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</si>
  <si>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</si>
  <si>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</si>
  <si>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</si>
  <si>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</si>
  <si>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</si>
  <si>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</si>
  <si>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</si>
  <si>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</si>
  <si>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</si>
  <si>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</si>
  <si>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</si>
  <si>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</si>
  <si>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</si>
  <si>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</si>
  <si>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</si>
  <si>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</si>
  <si>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</si>
  <si>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</si>
  <si>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</si>
  <si>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</si>
  <si>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</si>
  <si>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</si>
  <si>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</si>
  <si>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</si>
  <si>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</si>
  <si>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</si>
  <si>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</si>
  <si>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</si>
  <si>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</si>
  <si>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</si>
  <si>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</si>
  <si>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</si>
  <si>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</si>
  <si>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</si>
  <si>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</si>
  <si>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</si>
  <si>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</si>
  <si>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</si>
  <si>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</si>
  <si>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</si>
  <si>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</si>
  <si>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</si>
  <si>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</si>
  <si>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</si>
  <si>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</si>
  <si>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</si>
  <si>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</si>
  <si>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</si>
  <si>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</si>
  <si>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</si>
  <si>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</si>
  <si>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</si>
  <si>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</si>
  <si>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</si>
  <si>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</si>
  <si>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</si>
  <si>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</si>
  <si>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</si>
  <si>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</si>
  <si>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</si>
  <si>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</si>
  <si>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</si>
  <si>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</si>
  <si>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</si>
  <si>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</si>
  <si>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</si>
  <si>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</si>
  <si>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</si>
  <si>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</si>
  <si>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</si>
  <si>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</si>
  <si>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</si>
  <si>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</si>
  <si>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</si>
  <si>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</si>
  <si>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</si>
  <si>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</si>
  <si>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</si>
  <si>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</si>
  <si>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</si>
  <si>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</si>
  <si>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</si>
  <si>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</si>
  <si>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</si>
  <si>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</si>
  <si>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</si>
  <si>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</si>
  <si>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</si>
  <si>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</si>
  <si>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</si>
  <si>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</si>
  <si>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</si>
  <si>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</si>
  <si>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</si>
  <si>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</si>
  <si>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</si>
  <si>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</si>
  <si>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</si>
  <si>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</si>
  <si>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</si>
  <si>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</si>
  <si>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</si>
  <si>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</si>
  <si>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</si>
  <si>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</si>
  <si>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</si>
  <si>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</si>
  <si>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</si>
  <si>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</si>
  <si>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</si>
  <si>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</si>
  <si>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</si>
  <si>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</si>
  <si>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</si>
  <si>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</si>
  <si>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</si>
  <si>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</si>
  <si>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</si>
  <si>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</si>
  <si>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</si>
  <si>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</si>
  <si>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</si>
  <si>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</si>
  <si>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</si>
  <si>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</si>
  <si>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</si>
  <si>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</si>
  <si>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</si>
  <si>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</si>
  <si>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</si>
  <si>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</si>
  <si>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</si>
  <si>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</si>
  <si>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</si>
  <si>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</si>
  <si>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</si>
  <si>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</si>
  <si>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</si>
  <si>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</si>
  <si>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</si>
  <si>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</si>
  <si>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</si>
  <si>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</si>
  <si>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</si>
  <si>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</si>
  <si>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</si>
  <si>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</si>
  <si>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</si>
  <si>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</si>
  <si>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</si>
  <si>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</si>
  <si>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</si>
  <si>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</si>
  <si>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</si>
  <si>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</si>
  <si>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</si>
  <si>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</si>
  <si>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</si>
  <si>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</si>
  <si>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</si>
  <si>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</si>
  <si>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</si>
  <si>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</si>
  <si>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</si>
  <si>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</si>
  <si>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</si>
  <si>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</si>
  <si>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</si>
  <si>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</si>
  <si>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</si>
  <si>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</si>
  <si>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</si>
  <si>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</si>
  <si>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</si>
  <si>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</si>
  <si>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</si>
  <si>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</si>
  <si>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</si>
  <si>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</si>
  <si>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</si>
  <si>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</si>
  <si>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</si>
  <si>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</si>
  <si>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</si>
  <si>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</si>
  <si>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</si>
  <si>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</si>
  <si>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</si>
  <si>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</si>
  <si>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</si>
  <si>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</si>
  <si>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</si>
  <si>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</si>
  <si>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</si>
  <si>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</si>
  <si>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</si>
  <si>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</si>
  <si>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</si>
  <si>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</si>
  <si>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</si>
  <si>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</si>
  <si>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</si>
  <si>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</si>
  <si>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</si>
  <si>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</si>
  <si>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</si>
  <si>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</si>
  <si>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</si>
  <si>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</si>
  <si>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</si>
  <si>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</si>
  <si>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</si>
  <si>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</si>
  <si>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</si>
  <si>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</si>
  <si>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</si>
  <si>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</si>
  <si>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</si>
  <si>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</si>
  <si>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</si>
  <si>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</si>
  <si>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</si>
  <si>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</si>
  <si>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</si>
  <si>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</si>
  <si>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</si>
  <si>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</si>
  <si>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</si>
  <si>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</si>
  <si>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</si>
  <si>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</si>
  <si>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</si>
  <si>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</si>
  <si>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</si>
  <si>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</si>
  <si>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</si>
  <si>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</si>
  <si>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</si>
  <si>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</si>
  <si>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</si>
  <si>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</si>
  <si>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</si>
  <si>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</si>
  <si>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</si>
  <si>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</si>
  <si>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</si>
  <si>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</si>
  <si>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</si>
  <si>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</si>
  <si>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</si>
  <si>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</si>
  <si>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</si>
  <si>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</si>
  <si>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</si>
  <si>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</si>
  <si>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</si>
  <si>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</si>
  <si>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</si>
  <si>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</si>
  <si>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</si>
  <si>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</si>
  <si>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</si>
  <si>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</si>
  <si>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</si>
  <si>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</si>
  <si>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</si>
  <si>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</si>
  <si>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</si>
  <si>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</si>
  <si>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</si>
  <si>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</si>
  <si>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</si>
  <si>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</si>
  <si>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</si>
  <si>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</si>
  <si>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</si>
  <si>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</si>
  <si>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</si>
  <si>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</si>
  <si>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</si>
  <si>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</si>
  <si>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</si>
  <si>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</si>
  <si>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</si>
  <si>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</si>
  <si>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</si>
  <si>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</si>
  <si>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</si>
  <si>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</si>
  <si>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</si>
  <si>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</si>
  <si>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</si>
  <si>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</si>
  <si>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</si>
  <si>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</si>
  <si>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</si>
  <si>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</si>
  <si>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</si>
  <si>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</si>
  <si>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</si>
  <si>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</si>
  <si>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</si>
  <si>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</si>
  <si>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</si>
  <si>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</si>
  <si>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</si>
  <si>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</si>
  <si>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</si>
  <si>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</si>
  <si>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</si>
  <si>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</si>
  <si>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</si>
  <si>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</si>
  <si>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</si>
  <si>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</si>
  <si>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</si>
  <si>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</si>
  <si>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</si>
  <si>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</si>
  <si>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</si>
  <si>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</si>
  <si>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</si>
  <si>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</si>
  <si>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</si>
  <si>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</si>
  <si>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</si>
  <si>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</si>
  <si>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</si>
  <si>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</si>
  <si>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</si>
  <si>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</si>
  <si>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</si>
  <si>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</si>
  <si>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</si>
  <si>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</si>
  <si>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</si>
  <si>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</si>
  <si>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</si>
  <si>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</si>
  <si>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</si>
  <si>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</si>
  <si>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</si>
  <si>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</si>
  <si>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</si>
  <si>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</si>
  <si>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</si>
  <si>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</si>
  <si>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</si>
  <si>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</si>
  <si>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</si>
  <si>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</si>
  <si>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</si>
  <si>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</si>
  <si>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</si>
  <si>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</si>
  <si>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</si>
  <si>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</si>
  <si>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</si>
  <si>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</si>
  <si>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</si>
  <si>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</si>
  <si>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</si>
  <si>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</si>
  <si>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</si>
  <si>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</si>
  <si>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</si>
  <si>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</si>
  <si>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</si>
  <si>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</si>
  <si>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</si>
  <si>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</si>
  <si>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</si>
  <si>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</si>
  <si>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</si>
  <si>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</si>
  <si>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</si>
  <si>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</si>
  <si>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</si>
  <si>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</si>
  <si>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</si>
  <si>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</si>
  <si>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</si>
  <si>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</si>
  <si>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</si>
  <si>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</si>
  <si>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</si>
  <si>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</si>
  <si>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</si>
  <si>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</si>
  <si>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</si>
  <si>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</si>
  <si>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</si>
  <si>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</si>
  <si>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</si>
  <si>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</si>
  <si>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</si>
  <si>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</si>
  <si>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</si>
  <si>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</si>
  <si>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</si>
  <si>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</si>
  <si>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</si>
  <si>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</si>
  <si>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</si>
  <si>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</si>
  <si>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</si>
  <si>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</si>
  <si>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</si>
  <si>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</si>
  <si>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</si>
  <si>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</si>
  <si>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</si>
  <si>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</si>
  <si>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</si>
  <si>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</si>
  <si>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</si>
  <si>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</si>
  <si>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</si>
  <si>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</si>
  <si>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</si>
  <si>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</si>
  <si>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</si>
  <si>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</si>
  <si>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</si>
  <si>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</si>
  <si>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</si>
  <si>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</si>
  <si>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</si>
  <si>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</si>
  <si>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</si>
  <si>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</si>
  <si>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</si>
  <si>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</si>
  <si>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</si>
  <si>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</si>
  <si>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</si>
  <si>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</si>
  <si>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</si>
  <si>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</si>
  <si>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</si>
  <si>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</si>
  <si>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</si>
  <si>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</si>
  <si>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</si>
  <si>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</si>
  <si>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</si>
  <si>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</si>
  <si>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</si>
  <si>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</si>
  <si>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</si>
  <si>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</si>
  <si>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</si>
  <si>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</si>
  <si>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</si>
  <si>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</si>
  <si>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</si>
  <si>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</si>
  <si>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</si>
  <si>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</si>
  <si>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</si>
  <si>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</si>
  <si>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</si>
  <si>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</si>
  <si>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</si>
  <si>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</si>
  <si>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</si>
  <si>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</si>
  <si>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</si>
  <si>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</si>
  <si>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</si>
  <si>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</si>
  <si>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</si>
  <si>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</si>
  <si>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</si>
  <si>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</si>
  <si>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</si>
  <si>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</si>
  <si>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</si>
  <si>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</si>
  <si>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</si>
  <si>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</si>
  <si>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</si>
  <si>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</si>
  <si>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</si>
  <si>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</si>
  <si>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</si>
  <si>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</si>
  <si>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</si>
  <si>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</si>
  <si>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</si>
  <si>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</si>
  <si>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</si>
  <si>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</si>
  <si>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</si>
  <si>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</si>
  <si>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</si>
  <si>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</si>
  <si>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</si>
  <si>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</si>
  <si>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</si>
  <si>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</si>
  <si>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</si>
  <si>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</si>
  <si>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</si>
  <si>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</si>
  <si>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</si>
  <si>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</si>
  <si>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</si>
  <si>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</si>
  <si>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</si>
  <si>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</si>
  <si>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</si>
  <si>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</si>
  <si>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</si>
  <si>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</si>
  <si>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</si>
  <si>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</si>
  <si>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</si>
  <si>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</si>
  <si>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</si>
  <si>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</si>
  <si>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</si>
  <si>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</si>
  <si>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</si>
  <si>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</si>
  <si>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</si>
  <si>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</si>
  <si>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</si>
  <si>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</si>
  <si>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</si>
  <si>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</si>
  <si>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</si>
  <si>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</si>
  <si>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</si>
  <si>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</si>
  <si>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</si>
  <si>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</si>
  <si>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</si>
  <si>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</si>
  <si>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</si>
  <si>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</si>
  <si>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</si>
  <si>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</si>
  <si>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</si>
  <si>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</si>
  <si>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</si>
  <si>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</si>
  <si>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</si>
  <si>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</si>
  <si>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</si>
  <si>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</si>
  <si>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</si>
  <si>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</si>
  <si>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</si>
  <si>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</si>
  <si>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</si>
  <si>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</si>
  <si>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</si>
  <si>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</si>
  <si>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</si>
  <si>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</si>
  <si>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</si>
  <si>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</si>
  <si>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</si>
  <si>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</si>
  <si>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</si>
  <si>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</si>
  <si>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</si>
  <si>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</si>
  <si>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</si>
  <si>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</si>
  <si>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</si>
  <si>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</si>
  <si>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</si>
  <si>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</si>
  <si>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</si>
  <si>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</si>
  <si>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</si>
  <si>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</si>
  <si>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</si>
  <si>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</si>
  <si>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</si>
  <si>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</si>
  <si>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</si>
  <si>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</si>
  <si>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</si>
  <si>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</si>
  <si>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</si>
  <si>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</si>
  <si>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</si>
  <si>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</si>
  <si>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</si>
  <si>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</si>
  <si>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</si>
  <si>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</si>
  <si>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</si>
  <si>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</si>
  <si>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</si>
  <si>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</si>
  <si>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</si>
  <si>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</si>
  <si>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</si>
  <si>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</si>
  <si>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</si>
  <si>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</si>
  <si>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</si>
  <si>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</si>
  <si>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</si>
  <si>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</si>
  <si>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</si>
  <si>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</si>
  <si>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</si>
  <si>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</si>
  <si>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</si>
  <si>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</si>
  <si>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</si>
  <si>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</si>
  <si>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</si>
  <si>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</si>
  <si>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</si>
  <si>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</si>
  <si>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</si>
  <si>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</si>
  <si>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</si>
  <si>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</si>
  <si>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</si>
  <si>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</si>
  <si>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</si>
  <si>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</si>
  <si>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</si>
  <si>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</si>
  <si>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</si>
  <si>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</si>
  <si>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</si>
  <si>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</si>
  <si>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</si>
  <si>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</si>
  <si>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</si>
  <si>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</si>
  <si>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</si>
  <si>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</si>
  <si>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</si>
  <si>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</si>
  <si>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</si>
  <si>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</si>
  <si>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</si>
  <si>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</si>
  <si>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</si>
  <si>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</si>
  <si>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</si>
  <si>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</si>
  <si>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</si>
  <si>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</si>
  <si>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</si>
  <si>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</si>
  <si>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</si>
  <si>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</si>
  <si>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</si>
  <si>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</si>
  <si>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</si>
  <si>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</si>
  <si>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</si>
  <si>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</si>
  <si>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</si>
  <si>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</si>
  <si>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</si>
  <si>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</si>
  <si>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</si>
  <si>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</si>
  <si>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</si>
  <si>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</si>
  <si>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</si>
  <si>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</si>
  <si>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</si>
  <si>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</si>
  <si>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</si>
  <si>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</si>
  <si>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</si>
  <si>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</si>
  <si>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</si>
  <si>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</si>
  <si>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</si>
  <si>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</si>
  <si>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</si>
  <si>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</si>
  <si>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</si>
  <si>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</si>
  <si>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</si>
  <si>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</si>
  <si>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</si>
  <si>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</si>
  <si>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</si>
  <si>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</si>
  <si>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</si>
  <si>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</si>
  <si>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</si>
  <si>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</si>
  <si>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</si>
  <si>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</si>
  <si>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</si>
  <si>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</si>
  <si>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</si>
  <si>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</si>
  <si>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</si>
  <si>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</si>
  <si>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</si>
  <si>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</si>
  <si>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</si>
  <si>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</si>
  <si>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</si>
  <si>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</si>
  <si>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</si>
  <si>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</si>
  <si>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</si>
  <si>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</si>
  <si>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</si>
  <si>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</si>
  <si>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</si>
  <si>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</si>
  <si>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</si>
  <si>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</si>
  <si>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</si>
  <si>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</si>
  <si>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</si>
  <si>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</si>
  <si>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</si>
  <si>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</si>
  <si>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</si>
  <si>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</si>
  <si>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</si>
  <si>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</si>
  <si>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</si>
  <si>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</si>
  <si>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</si>
  <si>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</si>
  <si>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</si>
  <si>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</si>
  <si>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</si>
  <si>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</si>
  <si>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</si>
  <si>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</si>
  <si>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</si>
  <si>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</si>
  <si>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</si>
  <si>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</si>
  <si>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</si>
  <si>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</si>
  <si>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</si>
  <si>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</si>
  <si>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</si>
  <si>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</si>
  <si>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</si>
  <si>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</si>
  <si>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</si>
  <si>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</si>
  <si>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</si>
  <si>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</si>
  <si>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</si>
  <si>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</si>
  <si>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</si>
  <si>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</si>
  <si>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</si>
  <si>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</si>
  <si>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</si>
  <si>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</si>
  <si>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</si>
  <si>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</si>
  <si>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</si>
  <si>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</si>
  <si>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</si>
  <si>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</si>
  <si>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</si>
  <si>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</si>
  <si>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</si>
  <si>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</si>
  <si>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</si>
  <si>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</si>
  <si>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</si>
  <si>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</si>
  <si>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</si>
  <si>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</si>
  <si>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</si>
  <si>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</si>
  <si>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</si>
  <si>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</si>
  <si>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</si>
  <si>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</si>
  <si>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</si>
  <si>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</si>
  <si>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</si>
  <si>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</si>
  <si>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</si>
  <si>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</si>
  <si>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</si>
  <si>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</si>
  <si>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</si>
  <si>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</si>
  <si>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</si>
  <si>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</si>
  <si>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</si>
  <si>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</si>
  <si>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</si>
  <si>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</si>
  <si>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</si>
  <si>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</si>
  <si>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</si>
  <si>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</si>
  <si>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</si>
  <si>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</si>
  <si>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</si>
  <si>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</si>
  <si>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</si>
  <si>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</si>
  <si>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</si>
  <si>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</si>
  <si>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</si>
  <si>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</si>
  <si>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</si>
  <si>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</si>
  <si>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</si>
  <si>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</si>
  <si>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</si>
  <si>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</si>
  <si>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</si>
  <si>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</si>
  <si>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</si>
  <si>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</si>
  <si>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</si>
  <si>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</si>
  <si>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</si>
  <si>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</si>
  <si>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</si>
  <si>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</si>
  <si>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</si>
  <si>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</si>
  <si>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</si>
  <si>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</si>
  <si>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</si>
  <si>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</si>
  <si>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</si>
  <si>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</si>
  <si>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</si>
  <si>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</si>
  <si>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</si>
  <si>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</si>
  <si>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</si>
  <si>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</si>
  <si>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</si>
  <si>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</si>
  <si>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</si>
  <si>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</si>
  <si>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</si>
  <si>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</si>
  <si>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</si>
  <si>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</si>
  <si>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</si>
  <si>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</si>
  <si>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</si>
  <si>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</si>
  <si>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</si>
  <si>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</si>
  <si>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</si>
  <si>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</si>
  <si>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</si>
  <si>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</si>
  <si>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</si>
  <si>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</si>
  <si>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</si>
  <si>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</si>
  <si>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</si>
  <si>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</si>
  <si>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</si>
  <si>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</si>
  <si>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</si>
  <si>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</si>
  <si>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</si>
  <si>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</si>
  <si>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</si>
  <si>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</si>
  <si>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</si>
  <si>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</si>
  <si>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</si>
  <si>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</si>
  <si>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</si>
  <si>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</si>
  <si>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</si>
  <si>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</si>
  <si>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</si>
  <si>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</si>
  <si>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</si>
  <si>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</si>
  <si>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</si>
  <si>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</si>
  <si>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</si>
  <si>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</si>
  <si>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</si>
  <si>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</si>
  <si>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</si>
  <si>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</si>
  <si>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</si>
  <si>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</si>
  <si>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</si>
  <si>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</si>
  <si>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</si>
  <si>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</si>
  <si>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</si>
  <si>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</si>
  <si>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</si>
  <si>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</si>
  <si>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</si>
  <si>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</si>
  <si>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</si>
  <si>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</si>
  <si>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</si>
  <si>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</si>
  <si>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</si>
  <si>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</si>
  <si>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</si>
  <si>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</si>
  <si>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</si>
  <si>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</si>
  <si>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</si>
  <si>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</si>
  <si>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</si>
  <si>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</si>
  <si>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</si>
  <si>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</si>
  <si>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</si>
  <si>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</si>
  <si>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</si>
  <si>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</si>
  <si>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</si>
  <si>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</si>
  <si>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</si>
  <si>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</si>
  <si>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</si>
  <si>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</si>
  <si>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</si>
  <si>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</si>
  <si>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</si>
  <si>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</si>
  <si>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</si>
  <si>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</si>
  <si>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</si>
  <si>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</si>
  <si>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</si>
  <si>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</si>
  <si>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</si>
  <si>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</si>
  <si>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</si>
  <si>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</si>
  <si>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</si>
  <si>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</si>
  <si>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</si>
  <si>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</si>
  <si>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</si>
  <si>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</si>
  <si>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</si>
  <si>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</si>
  <si>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</si>
  <si>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</si>
  <si>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</si>
  <si>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</si>
  <si>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</si>
  <si>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</si>
  <si>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</si>
  <si>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</si>
  <si>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</si>
  <si>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</si>
  <si>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</si>
  <si>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</si>
  <si>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</si>
  <si>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</si>
  <si>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</si>
  <si>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</si>
  <si>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</si>
  <si>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</si>
  <si>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</si>
  <si>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</si>
  <si>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</si>
  <si>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</si>
  <si>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</si>
  <si>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</si>
  <si>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</si>
  <si>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</si>
  <si>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</si>
  <si>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</si>
  <si>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</si>
  <si>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</si>
  <si>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</si>
  <si>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</si>
  <si>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</si>
  <si>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</si>
  <si>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</si>
  <si>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</si>
  <si>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</si>
  <si>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</si>
  <si>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</si>
  <si>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</si>
  <si>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</si>
  <si>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</si>
  <si>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</si>
  <si>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</si>
  <si>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</si>
  <si>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</si>
  <si>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</si>
  <si>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</si>
  <si>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</si>
  <si>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</si>
  <si>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</si>
  <si>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</si>
  <si>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</si>
  <si>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</si>
  <si>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</si>
  <si>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</si>
  <si>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</si>
  <si>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</si>
  <si>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</si>
  <si>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</si>
  <si>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</si>
  <si>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</si>
  <si>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</si>
  <si>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</si>
  <si>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</si>
  <si>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</si>
  <si>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</si>
  <si>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</si>
  <si>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</si>
  <si>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</si>
  <si>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</si>
  <si>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</si>
  <si>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</si>
  <si>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</si>
  <si>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</si>
  <si>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</si>
  <si>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</si>
  <si>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</si>
  <si>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</si>
  <si>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</si>
  <si>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</si>
  <si>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</si>
  <si>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</si>
  <si>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</si>
  <si>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</si>
  <si>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</si>
  <si>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</si>
  <si>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</si>
  <si>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</si>
  <si>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</si>
  <si>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</si>
  <si>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</si>
  <si>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</si>
  <si>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</si>
  <si>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</si>
  <si>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</si>
  <si>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</si>
  <si>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</si>
  <si>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</si>
  <si>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</si>
  <si>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</si>
  <si>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</si>
  <si>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</si>
  <si>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</si>
  <si>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</si>
  <si>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</si>
  <si>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</si>
  <si>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</si>
  <si>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</si>
  <si>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</si>
  <si>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</si>
  <si>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</si>
  <si>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</si>
  <si>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</si>
  <si>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</si>
  <si>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</si>
  <si>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</si>
  <si>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</si>
  <si>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</si>
  <si>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</si>
  <si>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</si>
  <si>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</si>
  <si>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</si>
  <si>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</si>
  <si>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</si>
  <si>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</si>
  <si>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</si>
  <si>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</si>
  <si>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</si>
  <si>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</si>
  <si>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</si>
  <si>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</si>
  <si>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</si>
  <si>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</si>
  <si>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</si>
  <si>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</si>
  <si>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</si>
  <si>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</si>
  <si>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</si>
  <si>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</si>
  <si>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</si>
  <si>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</si>
  <si>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</si>
  <si>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</si>
  <si>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</si>
  <si>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</si>
  <si>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</si>
  <si>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</si>
  <si>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</si>
  <si>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</si>
  <si>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</si>
  <si>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</si>
  <si>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</si>
  <si>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</si>
  <si>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</si>
  <si>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</si>
  <si>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</si>
  <si>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</si>
  <si>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</si>
  <si>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</si>
  <si>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</si>
  <si>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</si>
  <si>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</si>
  <si>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</si>
  <si>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</si>
  <si>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</si>
  <si>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</si>
  <si>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</si>
  <si>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</si>
  <si>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</si>
  <si>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</si>
  <si>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</si>
  <si>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</si>
  <si>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</si>
  <si>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</si>
  <si>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</si>
  <si>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</si>
  <si>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</si>
  <si>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</si>
  <si>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</si>
  <si>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</si>
  <si>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</si>
  <si>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</si>
  <si>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</si>
  <si>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</si>
  <si>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</si>
  <si>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</si>
  <si>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</si>
  <si>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</si>
  <si>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</si>
  <si>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</si>
  <si>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</si>
  <si>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</si>
  <si>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</si>
  <si>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</si>
  <si>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</si>
  <si>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</si>
  <si>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</si>
  <si>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</si>
  <si>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</si>
  <si>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</si>
  <si>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</si>
  <si>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</si>
  <si>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</si>
  <si>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</si>
  <si>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</si>
  <si>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</si>
  <si>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</si>
  <si>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</si>
  <si>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</si>
  <si>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</si>
  <si>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</si>
  <si>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</si>
  <si>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</si>
  <si>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</si>
  <si>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</si>
  <si>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</si>
  <si>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</si>
  <si>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</si>
  <si>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</si>
  <si>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</si>
  <si>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</si>
  <si>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</si>
  <si>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</si>
  <si>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</si>
  <si>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</si>
  <si>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</si>
  <si>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</si>
  <si>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</si>
  <si>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</si>
  <si>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</si>
  <si>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</si>
  <si>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</si>
  <si>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</si>
  <si>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</si>
  <si>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</si>
  <si>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</si>
  <si>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</si>
  <si>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</si>
  <si>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</si>
  <si>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</si>
  <si>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</si>
  <si>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</si>
  <si>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</si>
  <si>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</si>
  <si>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</si>
  <si>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</si>
  <si>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</si>
  <si>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</si>
  <si>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</si>
  <si>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</si>
  <si>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</si>
  <si>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</si>
  <si>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</si>
  <si>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</si>
  <si>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</si>
  <si>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</si>
  <si>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</si>
  <si>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</si>
  <si>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</si>
  <si>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</si>
  <si>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</si>
  <si>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</si>
  <si>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</si>
  <si>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</si>
  <si>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</si>
  <si>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</si>
  <si>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</si>
  <si>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</si>
  <si>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</si>
  <si>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</si>
  <si>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</si>
  <si>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</si>
  <si>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</si>
  <si>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</si>
  <si>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</si>
  <si>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</si>
  <si>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</si>
  <si>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</si>
  <si>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</si>
  <si>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</si>
  <si>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</si>
  <si>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</si>
  <si>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</si>
  <si>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</si>
  <si>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</si>
  <si>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</si>
  <si>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</si>
  <si>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</si>
  <si>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</si>
  <si>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</si>
  <si>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</si>
  <si>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</si>
  <si>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</si>
  <si>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</si>
  <si>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</si>
  <si>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</si>
  <si>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</si>
  <si>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</si>
  <si>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</si>
  <si>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</si>
  <si>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</si>
  <si>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</si>
  <si>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</si>
  <si>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</si>
  <si>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</si>
  <si>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</si>
  <si>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</si>
  <si>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</si>
  <si>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</si>
  <si>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</si>
  <si>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</si>
  <si>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</si>
  <si>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</si>
  <si>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</si>
  <si>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</si>
  <si>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</si>
  <si>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</si>
  <si>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</si>
  <si>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</si>
  <si>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</si>
  <si>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</si>
  <si>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</si>
  <si>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</si>
  <si>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</si>
  <si>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</si>
  <si>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</si>
  <si>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</si>
  <si>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</si>
  <si>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</si>
  <si>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</si>
  <si>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</si>
  <si>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</si>
  <si>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</si>
  <si>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</si>
  <si>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</si>
  <si>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</si>
  <si>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</si>
  <si>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</si>
  <si>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</si>
  <si>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</si>
  <si>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</si>
  <si>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</si>
  <si>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</si>
  <si>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</si>
  <si>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</si>
  <si>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</si>
  <si>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</si>
  <si>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</si>
  <si>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</si>
  <si>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</si>
  <si>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</si>
  <si>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</si>
  <si>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</si>
  <si>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</si>
  <si>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</si>
  <si>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</si>
  <si>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</si>
  <si>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</si>
  <si>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</si>
  <si>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</si>
  <si>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</si>
  <si>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</si>
  <si>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</si>
  <si>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</si>
  <si>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</si>
  <si>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</si>
  <si>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</si>
  <si>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</si>
  <si>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</si>
  <si>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</si>
  <si>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</si>
  <si>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</si>
  <si>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</si>
  <si>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</si>
  <si>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</si>
  <si>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</si>
  <si>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</si>
  <si>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</si>
  <si>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</si>
  <si>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</si>
  <si>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</si>
  <si>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</si>
  <si>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</si>
  <si>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</si>
  <si>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</si>
  <si>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</si>
  <si>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</si>
  <si>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</si>
  <si>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</si>
  <si>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</si>
  <si>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</si>
  <si>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</si>
  <si>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</si>
  <si>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</si>
  <si>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</si>
  <si>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</si>
  <si>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</si>
  <si>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</si>
  <si>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</si>
  <si>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</si>
  <si>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</si>
  <si>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</si>
  <si>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</si>
  <si>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</si>
  <si>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</si>
  <si>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</si>
  <si>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</si>
  <si>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</si>
  <si>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</si>
  <si>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</si>
  <si>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</si>
  <si>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</si>
  <si>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</si>
  <si>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</si>
  <si>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</si>
  <si>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</si>
  <si>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</si>
  <si>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</si>
  <si>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</si>
  <si>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</si>
  <si>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</si>
  <si>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</si>
  <si>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</si>
  <si>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</si>
  <si>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</si>
  <si>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</si>
  <si>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</si>
  <si>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</si>
  <si>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</si>
  <si>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</si>
  <si>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</si>
  <si>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</si>
  <si>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</si>
  <si>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</si>
  <si>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</si>
  <si>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</si>
  <si>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</si>
  <si>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</si>
  <si>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</si>
  <si>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</si>
  <si>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</si>
  <si>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</si>
  <si>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</si>
  <si>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</si>
  <si>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</si>
  <si>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</si>
  <si>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</si>
  <si>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</si>
  <si>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</si>
  <si>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</si>
  <si>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</si>
  <si>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</si>
  <si>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</si>
  <si>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</si>
  <si>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</si>
  <si>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</si>
  <si>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</si>
  <si>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</si>
  <si>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</si>
  <si>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</si>
  <si>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</si>
  <si>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</si>
  <si>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</si>
  <si>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</si>
  <si>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</si>
  <si>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</si>
  <si>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</si>
  <si>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</si>
  <si>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</si>
  <si>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</si>
  <si>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</si>
  <si>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</si>
  <si>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</si>
  <si>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</si>
  <si>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</si>
  <si>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</si>
  <si>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</si>
  <si>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</si>
  <si>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</si>
  <si>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</si>
  <si>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</si>
  <si>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</si>
  <si>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</si>
  <si>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</si>
  <si>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</si>
  <si>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</si>
  <si>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</si>
  <si>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</si>
  <si>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</si>
  <si>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</si>
  <si>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</si>
  <si>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</si>
  <si>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</si>
  <si>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</si>
  <si>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</si>
  <si>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</si>
  <si>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</si>
  <si>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</si>
  <si>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</si>
  <si>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</si>
  <si>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</si>
  <si>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</si>
  <si>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</si>
  <si>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</si>
  <si>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</si>
  <si>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</si>
  <si>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</si>
  <si>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</si>
  <si>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</si>
  <si>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</si>
  <si>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</si>
  <si>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</si>
  <si>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</si>
  <si>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</si>
  <si>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</si>
  <si>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</si>
  <si>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</si>
  <si>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</si>
  <si>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</si>
  <si>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</si>
  <si>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</si>
  <si>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</si>
  <si>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</si>
  <si>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</si>
  <si>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</si>
  <si>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</si>
  <si>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</si>
  <si>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</si>
  <si>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</si>
  <si>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</si>
  <si>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</si>
  <si>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</si>
  <si>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</si>
  <si>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</si>
  <si>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</si>
  <si>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</si>
  <si>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</si>
  <si>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</si>
  <si>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</si>
  <si>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</si>
  <si>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</si>
  <si>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</si>
  <si>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</si>
  <si>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</si>
  <si>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</si>
  <si>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</si>
  <si>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</si>
  <si>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</si>
  <si>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</si>
  <si>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</si>
  <si>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</si>
  <si>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</si>
  <si>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</si>
  <si>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</si>
  <si>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</si>
  <si>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</si>
  <si>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</si>
  <si>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</si>
  <si>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</si>
  <si>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</si>
  <si>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</si>
  <si>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</si>
  <si>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</si>
  <si>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</si>
  <si>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</si>
  <si>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</si>
  <si>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</si>
  <si>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</si>
  <si>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</si>
  <si>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</si>
  <si>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</si>
  <si>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</si>
  <si>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</si>
  <si>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</si>
  <si>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</si>
  <si>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</si>
  <si>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</si>
  <si>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</si>
  <si>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</si>
  <si>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</si>
  <si>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</si>
  <si>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</si>
  <si>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</si>
  <si>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</si>
  <si>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</si>
  <si>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</si>
  <si>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</si>
  <si>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</si>
  <si>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</si>
  <si>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</si>
  <si>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</si>
  <si>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</si>
  <si>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</si>
  <si>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</si>
  <si>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</si>
  <si>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</si>
  <si>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</si>
  <si>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</si>
  <si>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</si>
  <si>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</si>
  <si>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</si>
  <si>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</si>
  <si>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</si>
  <si>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</si>
  <si>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</si>
  <si>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</si>
  <si>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</si>
  <si>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</si>
  <si>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</si>
  <si>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</si>
  <si>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</si>
  <si>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</si>
  <si>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</si>
  <si>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</si>
  <si>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</si>
  <si>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</si>
  <si>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</si>
  <si>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</si>
  <si>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</si>
  <si>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</si>
  <si>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</si>
  <si>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</si>
  <si>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</si>
  <si>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</si>
  <si>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</si>
  <si>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</si>
  <si>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</si>
  <si>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</si>
  <si>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</si>
  <si>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</si>
  <si>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</si>
  <si>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</si>
  <si>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</si>
  <si>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</si>
  <si>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</si>
  <si>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</si>
  <si>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</si>
  <si>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</si>
  <si>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</si>
  <si>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</si>
  <si>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</si>
  <si>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</si>
  <si>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</si>
  <si>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</si>
  <si>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</si>
  <si>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</si>
  <si>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</si>
  <si>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</si>
  <si>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</si>
  <si>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</si>
  <si>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</si>
  <si>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</si>
  <si>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</si>
  <si>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</si>
  <si>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</si>
  <si>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</si>
  <si>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</si>
  <si>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</si>
  <si>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</si>
  <si>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</si>
  <si>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</si>
  <si>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</si>
  <si>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</si>
  <si>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</si>
  <si>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</si>
  <si>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</si>
  <si>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</si>
  <si>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</si>
  <si>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</si>
  <si>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</si>
  <si>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</si>
  <si>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</si>
  <si>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</si>
  <si>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</si>
  <si>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</si>
  <si>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</si>
  <si>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</si>
  <si>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</si>
  <si>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</si>
  <si>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</si>
  <si>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</si>
  <si>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</si>
  <si>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</si>
  <si>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</si>
  <si>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</si>
  <si>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</si>
  <si>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</si>
  <si>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</si>
  <si>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</si>
  <si>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</si>
  <si>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</si>
  <si>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</si>
  <si>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</si>
  <si>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</si>
  <si>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</si>
  <si>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</si>
  <si>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</si>
  <si>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</si>
  <si>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</si>
  <si>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</si>
  <si>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</si>
  <si>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</si>
  <si>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</si>
  <si>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</si>
  <si>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</si>
  <si>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</si>
  <si>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</si>
  <si>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</si>
  <si>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</si>
  <si>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</si>
  <si>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</si>
  <si>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</si>
  <si>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</si>
  <si>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</si>
  <si>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</si>
  <si>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</si>
  <si>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</si>
  <si>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</si>
  <si>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</si>
  <si>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</si>
  <si>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</si>
  <si>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</si>
  <si>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</si>
  <si>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</si>
  <si>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</si>
  <si>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</si>
  <si>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</si>
  <si>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</si>
  <si>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</si>
  <si>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</si>
  <si>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</si>
  <si>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</si>
  <si>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</si>
  <si>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</si>
  <si>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</si>
  <si>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</si>
  <si>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</si>
  <si>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</si>
  <si>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</si>
  <si>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</si>
  <si>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</si>
  <si>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</si>
  <si>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</si>
  <si>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</si>
  <si>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</si>
  <si>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</si>
  <si>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</si>
  <si>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</si>
  <si>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</si>
  <si>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</si>
  <si>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</si>
  <si>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</si>
  <si>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</si>
  <si>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</si>
  <si>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</si>
  <si>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</si>
  <si>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</si>
  <si>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</si>
  <si>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</si>
  <si>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</si>
  <si>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</si>
  <si>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</si>
  <si>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</si>
  <si>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</si>
  <si>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</si>
  <si>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</si>
  <si>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</si>
  <si>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</si>
  <si>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</si>
  <si>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</si>
  <si>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</si>
  <si>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</si>
  <si>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</si>
  <si>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</si>
  <si>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</si>
  <si>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</si>
  <si>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</si>
  <si>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</si>
  <si>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</si>
  <si>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</si>
  <si>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</si>
  <si>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</si>
  <si>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</si>
  <si>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</si>
  <si>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</si>
  <si>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</si>
  <si>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</si>
  <si>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</si>
  <si>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</si>
  <si>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</si>
  <si>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</si>
  <si>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</si>
  <si>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</si>
  <si>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</si>
  <si>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</si>
  <si>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</si>
  <si>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</si>
  <si>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</si>
  <si>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</si>
  <si>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</si>
  <si>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</si>
  <si>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</si>
  <si>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</si>
  <si>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</si>
  <si>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</si>
  <si>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</si>
  <si>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</si>
  <si>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</si>
  <si>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</si>
  <si>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</si>
  <si>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</si>
  <si>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</si>
  <si>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</si>
  <si>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</si>
  <si>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</si>
  <si>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</si>
  <si>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</si>
  <si>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</si>
  <si>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</si>
  <si>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</si>
  <si>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</si>
  <si>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</si>
  <si>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</si>
  <si>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</si>
  <si>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</si>
  <si>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</si>
  <si>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</si>
  <si>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</si>
  <si>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</si>
  <si>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</si>
  <si>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</si>
  <si>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</si>
  <si>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</si>
  <si>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</si>
  <si>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</si>
  <si>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</si>
  <si>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</si>
  <si>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</si>
  <si>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</si>
  <si>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</si>
  <si>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</si>
  <si>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</si>
  <si>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</si>
  <si>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</si>
  <si>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</si>
  <si>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</si>
  <si>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</si>
  <si>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</si>
  <si>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</si>
  <si>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</si>
  <si>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</si>
  <si>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</si>
  <si>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</si>
  <si>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</si>
  <si>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</si>
  <si>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</si>
  <si>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</si>
  <si>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</si>
  <si>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</si>
  <si>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</si>
  <si>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</si>
  <si>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</si>
  <si>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</si>
  <si>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</si>
  <si>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</si>
  <si>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</si>
  <si>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</si>
  <si>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</si>
  <si>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</si>
  <si>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</si>
  <si>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</si>
  <si>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</si>
  <si>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</si>
  <si>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</si>
  <si>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</si>
  <si>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</si>
  <si>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</si>
  <si>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</si>
  <si>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</si>
  <si>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</si>
  <si>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</si>
  <si>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</si>
  <si>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</si>
  <si>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</si>
  <si>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</si>
  <si>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</si>
  <si>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</si>
  <si>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</si>
  <si>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</si>
  <si>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</si>
  <si>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</si>
  <si>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</si>
  <si>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</si>
  <si>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</si>
  <si>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</si>
  <si>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</si>
  <si>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</si>
  <si>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</si>
  <si>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</si>
  <si>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</si>
  <si>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</si>
  <si>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</si>
  <si>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</si>
  <si>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</si>
  <si>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</si>
  <si>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</si>
  <si>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</si>
  <si>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</si>
  <si>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</si>
  <si>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</si>
  <si>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</si>
  <si>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</si>
  <si>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</si>
  <si>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</si>
  <si>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</si>
  <si>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</si>
  <si>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</si>
  <si>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</si>
  <si>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</si>
  <si>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</si>
  <si>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</si>
  <si>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</si>
  <si>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</si>
  <si>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</si>
  <si>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</si>
  <si>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</si>
  <si>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</si>
  <si>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</si>
  <si>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</si>
  <si>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</si>
  <si>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</si>
  <si>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</si>
  <si>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</si>
  <si>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</si>
  <si>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</si>
  <si>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</si>
  <si>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</si>
  <si>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</si>
  <si>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</si>
  <si>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</si>
  <si>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</si>
  <si>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</si>
  <si>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</si>
  <si>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</si>
  <si>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</si>
  <si>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</si>
  <si>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</si>
  <si>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</si>
  <si>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</si>
  <si>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</si>
  <si>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</si>
  <si>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</si>
  <si>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</si>
  <si>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</si>
  <si>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</si>
  <si>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</si>
  <si>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</si>
  <si>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</si>
  <si>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</si>
  <si>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</si>
  <si>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</si>
  <si>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</si>
  <si>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</si>
  <si>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</si>
  <si>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</si>
  <si>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</si>
  <si>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</si>
  <si>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</si>
  <si>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</si>
  <si>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</si>
  <si>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</si>
  <si>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</si>
  <si>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</si>
  <si>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</si>
  <si>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</si>
  <si>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</si>
  <si>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</si>
  <si>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</si>
  <si>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</si>
  <si>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</si>
  <si>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</si>
  <si>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</si>
  <si>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</si>
  <si>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</si>
  <si>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</si>
  <si>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</si>
  <si>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</si>
  <si>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</si>
  <si>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</si>
  <si>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</si>
  <si>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</si>
  <si>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</si>
  <si>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</si>
  <si>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</si>
  <si>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</si>
  <si>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</si>
  <si>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</si>
  <si>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</si>
  <si>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</si>
  <si>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</si>
  <si>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</si>
  <si>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</si>
  <si>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</si>
  <si>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</si>
  <si>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</si>
  <si>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</si>
  <si>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</si>
  <si>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</si>
  <si>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</si>
  <si>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</si>
  <si>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</si>
  <si>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</si>
  <si>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</si>
  <si>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</si>
  <si>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</si>
  <si>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</si>
  <si>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</si>
  <si>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</si>
  <si>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</si>
  <si>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</si>
  <si>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</si>
  <si>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</si>
  <si>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</si>
  <si>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</si>
  <si>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</si>
  <si>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</si>
  <si>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</si>
  <si>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</si>
  <si>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</si>
  <si>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</si>
  <si>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</si>
  <si>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</si>
  <si>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</si>
  <si>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</si>
  <si>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</si>
  <si>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</si>
  <si>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</si>
  <si>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</si>
  <si>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</si>
  <si>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</si>
  <si>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</si>
  <si>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</si>
  <si>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</si>
  <si>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</si>
  <si>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</si>
  <si>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</si>
  <si>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</si>
  <si>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</si>
  <si>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</si>
  <si>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</si>
  <si>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</si>
  <si>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</si>
  <si>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</si>
  <si>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</si>
  <si>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</si>
  <si>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</si>
  <si>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</si>
  <si>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</si>
  <si>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</si>
  <si>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</si>
  <si>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</si>
  <si>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</si>
  <si>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</si>
  <si>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</si>
  <si>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</si>
  <si>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</si>
  <si>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</si>
  <si>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</si>
  <si>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</si>
  <si>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</si>
  <si>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</si>
  <si>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</si>
  <si>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</si>
  <si>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</si>
  <si>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</si>
  <si>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</si>
  <si>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</si>
  <si>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</si>
  <si>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</si>
  <si>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</si>
  <si>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</si>
  <si>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</si>
  <si>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</si>
  <si>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</si>
  <si>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</si>
  <si>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</si>
  <si>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</si>
  <si>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</si>
  <si>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</si>
  <si>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</si>
  <si>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</si>
  <si>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</si>
  <si>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</si>
  <si>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</si>
  <si>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</si>
  <si>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</si>
  <si>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</si>
  <si>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</si>
  <si>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</si>
  <si>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</si>
  <si>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</si>
  <si>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</si>
  <si>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</si>
  <si>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</si>
  <si>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</si>
  <si>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</si>
  <si>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</si>
  <si>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</si>
  <si>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</si>
  <si>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</si>
  <si>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</si>
  <si>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</si>
  <si>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</si>
  <si>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</si>
  <si>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</si>
  <si>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</si>
  <si>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</si>
  <si>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</si>
  <si>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</si>
  <si>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</si>
  <si>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</si>
  <si>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</si>
  <si>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</si>
  <si>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</si>
  <si>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</si>
  <si>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</si>
  <si>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</si>
  <si>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</si>
  <si>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</si>
  <si>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</si>
  <si>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</si>
  <si>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</si>
  <si>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</si>
  <si>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</si>
  <si>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</si>
  <si>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</si>
  <si>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</si>
  <si>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</si>
  <si>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</si>
  <si>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</si>
  <si>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</si>
  <si>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</si>
  <si>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</si>
  <si>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</si>
  <si>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</si>
  <si>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</si>
  <si>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</si>
  <si>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</si>
  <si>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</si>
  <si>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</si>
  <si>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</si>
  <si>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</si>
  <si>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</si>
  <si>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</si>
  <si>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</si>
  <si>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</si>
  <si>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</si>
  <si>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</si>
  <si>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</si>
  <si>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</si>
  <si>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</si>
  <si>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</si>
  <si>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</si>
  <si>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</si>
  <si>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</si>
  <si>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</si>
  <si>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</si>
  <si>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</si>
  <si>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</si>
  <si>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</si>
  <si>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</si>
  <si>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</si>
  <si>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</si>
  <si>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</si>
  <si>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</si>
  <si>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</si>
  <si>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</si>
  <si>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</si>
  <si>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</si>
  <si>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</si>
  <si>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</si>
  <si>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</si>
  <si>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</si>
  <si>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</si>
  <si>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</si>
  <si>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</si>
  <si>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</si>
  <si>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</si>
  <si>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</si>
  <si>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</si>
  <si>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</si>
  <si>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</si>
  <si>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</si>
  <si>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</si>
  <si>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</si>
  <si>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</si>
  <si>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</si>
  <si>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</si>
  <si>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</si>
  <si>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</si>
  <si>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</si>
  <si>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</si>
  <si>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</si>
  <si>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</si>
  <si>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</si>
  <si>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</si>
  <si>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</si>
  <si>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</si>
  <si>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</si>
  <si>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</si>
  <si>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</si>
  <si>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</si>
  <si>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</si>
  <si>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</si>
  <si>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</si>
  <si>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</si>
  <si>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</si>
  <si>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</si>
  <si>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</si>
  <si>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</si>
  <si>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</si>
  <si>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</si>
  <si>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</si>
  <si>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</si>
  <si>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</si>
  <si>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</si>
  <si>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</si>
  <si>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</si>
  <si>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</si>
  <si>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</si>
  <si>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</si>
  <si>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</si>
  <si>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</si>
  <si>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</si>
  <si>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</si>
  <si>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</si>
  <si>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</si>
  <si>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</si>
  <si>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</si>
  <si>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</si>
  <si>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</si>
  <si>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</si>
  <si>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</si>
  <si>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</si>
  <si>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</si>
  <si>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</si>
  <si>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</si>
  <si>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</si>
  <si>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</si>
  <si>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</si>
  <si>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</si>
  <si>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</si>
  <si>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</si>
  <si>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</si>
  <si>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</si>
  <si>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</si>
  <si>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</si>
  <si>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</si>
  <si>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</si>
  <si>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</si>
  <si>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</si>
  <si>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</si>
  <si>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</si>
  <si>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</si>
  <si>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</si>
  <si>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</si>
  <si>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</si>
  <si>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</si>
  <si>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</si>
  <si>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</si>
  <si>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</si>
  <si>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</si>
  <si>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</si>
  <si>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</si>
  <si>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</si>
  <si>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</si>
  <si>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</si>
  <si>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</si>
  <si>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</si>
  <si>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</si>
  <si>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</si>
  <si>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</si>
  <si>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</si>
  <si>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</si>
  <si>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</si>
  <si>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</si>
  <si>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</si>
  <si>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</si>
  <si>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</si>
  <si>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</si>
  <si>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</si>
  <si>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</si>
  <si>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</si>
  <si>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</si>
  <si>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</si>
  <si>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</si>
  <si>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</si>
  <si>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</si>
  <si>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</si>
  <si>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</si>
  <si>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</si>
  <si>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</si>
  <si>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</si>
  <si>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</si>
  <si>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</si>
  <si>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</si>
  <si>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</si>
  <si>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</si>
  <si>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</si>
  <si>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</si>
  <si>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</si>
  <si>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</si>
  <si>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</si>
  <si>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</si>
  <si>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</si>
  <si>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</si>
  <si>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</si>
  <si>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</si>
  <si>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</si>
  <si>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</si>
  <si>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</si>
  <si>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</si>
  <si>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</si>
  <si>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</si>
  <si>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</si>
  <si>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</si>
  <si>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</si>
  <si>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</si>
  <si>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</si>
  <si>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</si>
  <si>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</si>
  <si>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</si>
  <si>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</si>
  <si>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</si>
  <si>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</si>
  <si>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</si>
  <si>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</si>
  <si>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</si>
  <si>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</si>
  <si>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</si>
  <si>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</si>
  <si>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</si>
  <si>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</si>
  <si>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</si>
  <si>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</si>
  <si>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</si>
  <si>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</si>
  <si>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</si>
  <si>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</si>
  <si>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</si>
  <si>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</si>
  <si>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</si>
  <si>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</si>
  <si>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</si>
  <si>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</si>
  <si>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</si>
  <si>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</si>
  <si>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</si>
  <si>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</si>
  <si>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</si>
  <si>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</si>
  <si>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</si>
  <si>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</si>
  <si>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</si>
  <si>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</si>
  <si>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</si>
  <si>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</si>
  <si>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</si>
  <si>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</si>
  <si>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</si>
  <si>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</si>
  <si>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</si>
  <si>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</si>
  <si>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</si>
  <si>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</si>
  <si>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</si>
  <si>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</si>
  <si>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</si>
  <si>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</si>
  <si>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</si>
  <si>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</si>
  <si>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</si>
  <si>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</si>
  <si>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</si>
  <si>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</si>
  <si>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</si>
  <si>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</si>
  <si>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</si>
  <si>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</si>
  <si>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</si>
  <si>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</si>
  <si>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</si>
  <si>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</si>
  <si>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</si>
  <si>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</si>
  <si>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</si>
  <si>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</si>
  <si>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</si>
  <si>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</si>
  <si>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</si>
  <si>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</si>
  <si>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</si>
  <si>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</si>
  <si>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</si>
  <si>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</si>
  <si>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</si>
  <si>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</si>
  <si>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</si>
  <si>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</si>
  <si>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</si>
  <si>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</si>
  <si>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</si>
  <si>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</si>
  <si>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</si>
  <si>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</si>
  <si>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</si>
  <si>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</si>
  <si>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</si>
  <si>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</si>
  <si>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</si>
  <si>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</si>
  <si>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</si>
  <si>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</si>
  <si>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</si>
  <si>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</si>
  <si>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</si>
  <si>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</si>
  <si>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</si>
  <si>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</si>
  <si>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</si>
  <si>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</si>
  <si>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</si>
  <si>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</si>
  <si>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</si>
  <si>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</si>
  <si>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</si>
  <si>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</si>
  <si>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</si>
  <si>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</si>
  <si>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</si>
  <si>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</si>
  <si>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</si>
  <si>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</si>
  <si>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</si>
  <si>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</si>
  <si>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</si>
  <si>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</si>
  <si>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</si>
  <si>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</si>
  <si>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</si>
  <si>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</si>
  <si>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</si>
  <si>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</si>
  <si>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</si>
  <si>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</si>
  <si>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</si>
  <si>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</si>
  <si>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</si>
  <si>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</si>
  <si>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</si>
  <si>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</si>
  <si>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</si>
  <si>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</si>
  <si>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</si>
  <si>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</si>
  <si>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</si>
  <si>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</si>
  <si>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</si>
  <si>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</si>
  <si>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</si>
  <si>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</si>
  <si>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</si>
  <si>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</si>
  <si>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</si>
  <si>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</si>
  <si>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</si>
  <si>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</si>
  <si>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</si>
  <si>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</si>
  <si>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</si>
  <si>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</si>
  <si>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</si>
  <si>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</si>
  <si>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</si>
  <si>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</si>
  <si>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</si>
  <si>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</si>
  <si>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</si>
  <si>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</si>
  <si>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</si>
  <si>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</si>
  <si>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</si>
  <si>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</si>
  <si>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</si>
  <si>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</si>
  <si>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</si>
  <si>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</si>
  <si>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</si>
  <si>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</si>
  <si>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</si>
  <si>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</si>
  <si>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</si>
  <si>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</si>
  <si>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</si>
  <si>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</si>
  <si>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</si>
  <si>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</si>
  <si>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</si>
  <si>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</si>
  <si>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</si>
  <si>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</si>
  <si>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</si>
  <si>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</si>
  <si>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</si>
  <si>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</si>
  <si>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</si>
  <si>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</si>
  <si>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</si>
  <si>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</si>
  <si>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</si>
  <si>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</si>
  <si>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</si>
  <si>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</si>
  <si>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</si>
  <si>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</si>
  <si>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</si>
  <si>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</si>
  <si>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</si>
  <si>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</si>
  <si>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</si>
  <si>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</si>
  <si>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</si>
  <si>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</si>
  <si>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</si>
  <si>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</si>
  <si>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</si>
  <si>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</si>
  <si>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</si>
  <si>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</si>
  <si>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</si>
  <si>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</si>
  <si>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</si>
  <si>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</si>
  <si>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</si>
  <si>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</si>
  <si>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</si>
  <si>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</si>
  <si>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</si>
  <si>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</si>
  <si>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</si>
  <si>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</si>
  <si>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</si>
  <si>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</si>
  <si>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</si>
  <si>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</si>
  <si>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</si>
  <si>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</si>
  <si>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</si>
  <si>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</si>
  <si>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</si>
  <si>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</si>
  <si>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</si>
  <si>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</si>
  <si>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</si>
  <si>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</si>
  <si>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</si>
  <si>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</si>
  <si>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</si>
  <si>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</si>
  <si>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</si>
  <si>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</si>
  <si>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</si>
  <si>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</si>
  <si>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</si>
  <si>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</si>
  <si>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</si>
  <si>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</si>
  <si>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</si>
  <si>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</si>
  <si>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</si>
  <si>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</si>
  <si>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</si>
  <si>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</si>
  <si>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</si>
  <si>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</si>
  <si>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</si>
  <si>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</si>
  <si>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</si>
  <si>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</si>
  <si>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</si>
  <si>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</si>
  <si>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</si>
  <si>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</si>
  <si>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</si>
  <si>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</si>
  <si>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</si>
  <si>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</si>
  <si>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</si>
  <si>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</si>
  <si>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</si>
  <si>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</si>
  <si>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</si>
  <si>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</si>
  <si>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</si>
  <si>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</si>
  <si>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</si>
  <si>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</si>
  <si>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</si>
  <si>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</si>
  <si>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</si>
  <si>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</si>
  <si>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</si>
  <si>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</si>
  <si>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</si>
  <si>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</si>
  <si>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</si>
  <si>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</si>
  <si>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</si>
  <si>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</si>
  <si>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</si>
  <si>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</si>
  <si>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</si>
  <si>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</si>
  <si>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</si>
  <si>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</si>
  <si>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</si>
  <si>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</si>
  <si>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</si>
  <si>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</si>
  <si>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</si>
  <si>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</si>
  <si>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</si>
  <si>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</si>
  <si>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</si>
  <si>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</si>
  <si>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</si>
  <si>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</si>
  <si>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</si>
  <si>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</si>
  <si>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</si>
  <si>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</si>
  <si>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</si>
  <si>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</si>
  <si>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</si>
  <si>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</si>
  <si>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</si>
  <si>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</si>
  <si>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</si>
  <si>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</si>
  <si>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</si>
  <si>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</si>
  <si>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</si>
  <si>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</si>
  <si>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</si>
  <si>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</si>
  <si>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</si>
  <si>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</si>
  <si>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</si>
  <si>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</si>
  <si>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</si>
  <si>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</si>
  <si>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</si>
  <si>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</si>
  <si>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</si>
  <si>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</si>
  <si>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</si>
  <si>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</si>
  <si>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</si>
  <si>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</si>
  <si>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</si>
  <si>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</si>
  <si>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</si>
  <si>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</si>
  <si>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</si>
  <si>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</si>
  <si>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</si>
  <si>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</si>
  <si>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</si>
  <si>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</si>
  <si>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</si>
  <si>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</si>
  <si>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</si>
  <si>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</si>
  <si>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</si>
  <si>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</si>
  <si>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</si>
  <si>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</si>
  <si>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</si>
  <si>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</si>
  <si>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</si>
  <si>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</si>
  <si>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</si>
  <si>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</si>
  <si>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</si>
  <si>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</si>
  <si>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</si>
  <si>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</si>
  <si>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</si>
  <si>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</si>
  <si>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</si>
  <si>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</si>
  <si>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</si>
  <si>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</si>
  <si>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</si>
  <si>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</si>
  <si>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</si>
  <si>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</si>
  <si>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</si>
  <si>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</si>
  <si>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</si>
  <si>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</si>
  <si>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</si>
  <si>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</si>
  <si>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</si>
  <si>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</si>
  <si>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</si>
  <si>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</si>
  <si>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</si>
  <si>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</si>
  <si>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</si>
  <si>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</si>
  <si>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</si>
  <si>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</si>
  <si>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</si>
  <si>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</si>
  <si>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</si>
  <si>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</si>
  <si>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</si>
  <si>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</si>
  <si>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</si>
  <si>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</si>
  <si>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</si>
  <si>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</si>
  <si>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</si>
  <si>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</si>
  <si>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</si>
  <si>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</si>
  <si>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</si>
  <si>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</si>
  <si>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</si>
  <si>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</si>
  <si>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</si>
  <si>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</si>
  <si>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</si>
  <si>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</si>
  <si>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</si>
  <si>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</si>
  <si>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</si>
  <si>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</si>
  <si>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</si>
  <si>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</si>
  <si>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</si>
  <si>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</si>
  <si>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</si>
  <si>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</si>
  <si>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</si>
  <si>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</si>
  <si>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</si>
  <si>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</si>
  <si>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</si>
  <si>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</si>
  <si>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</si>
  <si>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</si>
  <si>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</si>
  <si>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</si>
  <si>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</si>
  <si>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</si>
  <si>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</si>
  <si>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</si>
  <si>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</si>
  <si>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</si>
  <si>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</si>
  <si>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</si>
  <si>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</si>
  <si>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</si>
  <si>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</si>
  <si>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</si>
  <si>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</si>
  <si>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</si>
  <si>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</si>
  <si>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</si>
  <si>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</si>
  <si>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</si>
  <si>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</si>
  <si>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</si>
  <si>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</si>
  <si>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</si>
  <si>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</si>
  <si>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</si>
  <si>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</si>
  <si>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</si>
  <si>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</si>
  <si>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</si>
  <si>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</si>
  <si>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</si>
  <si>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</si>
  <si>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</si>
  <si>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</si>
  <si>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</si>
  <si>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</si>
  <si>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</si>
  <si>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</si>
  <si>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</si>
  <si>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</si>
  <si>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</si>
  <si>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</si>
  <si>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</si>
  <si>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</si>
  <si>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</si>
  <si>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</si>
  <si>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</si>
  <si>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</si>
  <si>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</si>
  <si>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</si>
  <si>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</si>
  <si>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</si>
  <si>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</si>
  <si>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</si>
  <si>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</si>
  <si>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</si>
  <si>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</si>
  <si>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</si>
  <si>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</si>
  <si>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</si>
  <si>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</si>
  <si>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</si>
  <si>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</si>
  <si>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</si>
  <si>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</si>
  <si>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</si>
  <si>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</si>
  <si>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</si>
  <si>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</si>
  <si>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</si>
  <si>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</si>
  <si>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</si>
  <si>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</si>
  <si>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</si>
  <si>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</si>
  <si>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</si>
  <si>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</si>
  <si>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</si>
  <si>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</si>
  <si>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</si>
  <si>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</si>
  <si>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</si>
  <si>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</si>
  <si>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</si>
  <si>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</si>
  <si>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</si>
  <si>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</si>
  <si>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</si>
  <si>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</si>
  <si>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</si>
  <si>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</si>
  <si>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</si>
  <si>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</si>
  <si>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</si>
  <si>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</si>
  <si>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</si>
  <si>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</si>
  <si>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</si>
  <si>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</si>
  <si>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</si>
  <si>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</si>
  <si>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</si>
  <si>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</si>
  <si>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</si>
  <si>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</si>
  <si>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</si>
  <si>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</si>
  <si>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</si>
  <si>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</si>
  <si>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</si>
  <si>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</si>
  <si>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</si>
  <si>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</si>
  <si>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</si>
  <si>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</si>
  <si>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</si>
  <si>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</si>
  <si>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</si>
  <si>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</si>
  <si>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</si>
  <si>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</si>
  <si>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</si>
  <si>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</si>
  <si>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</si>
  <si>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</si>
  <si>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</si>
  <si>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</si>
  <si>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</si>
  <si>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</si>
  <si>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</si>
  <si>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</si>
  <si>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</si>
  <si>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</si>
  <si>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</si>
  <si>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</si>
  <si>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</si>
  <si>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</si>
  <si>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</si>
  <si>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</si>
  <si>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</si>
  <si>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</si>
  <si>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</si>
  <si>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</si>
  <si>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</si>
  <si>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</si>
  <si>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</si>
  <si>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</si>
  <si>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</si>
  <si>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</si>
  <si>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</si>
  <si>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</si>
  <si>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</si>
  <si>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</si>
  <si>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</si>
  <si>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</si>
  <si>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</si>
  <si>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</si>
  <si>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</si>
  <si>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</si>
  <si>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</si>
  <si>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</si>
  <si>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</si>
  <si>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</si>
  <si>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</si>
  <si>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</si>
  <si>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</si>
  <si>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</si>
  <si>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</si>
  <si>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</si>
  <si>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</si>
  <si>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</si>
  <si>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</si>
  <si>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</si>
  <si>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</si>
  <si>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</si>
  <si>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</si>
  <si>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</si>
  <si>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</si>
  <si>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</si>
  <si>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</si>
  <si>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</si>
  <si>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</si>
  <si>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</si>
  <si>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</si>
  <si>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</si>
  <si>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</si>
  <si>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</si>
  <si>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</si>
  <si>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</si>
  <si>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</si>
  <si>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</si>
  <si>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</si>
  <si>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</si>
  <si>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</si>
  <si>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</si>
  <si>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</si>
  <si>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</si>
  <si>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</si>
  <si>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</si>
  <si>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</si>
  <si>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</si>
  <si>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</si>
  <si>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</si>
  <si>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</si>
  <si>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</si>
  <si>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</si>
  <si>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</si>
  <si>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</si>
  <si>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</si>
  <si>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</si>
  <si>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</si>
  <si>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</si>
  <si>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</si>
  <si>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</si>
  <si>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</si>
  <si>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</si>
  <si>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</si>
  <si>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</si>
  <si>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</si>
  <si>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</si>
  <si>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</si>
  <si>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</si>
  <si>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</si>
  <si>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</si>
  <si>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</si>
  <si>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</si>
  <si>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</si>
  <si>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</si>
  <si>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</si>
  <si>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</si>
  <si>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</si>
  <si>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</si>
  <si>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</si>
  <si>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</si>
  <si>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</si>
  <si>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</si>
  <si>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</si>
  <si>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</si>
  <si>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</si>
  <si>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</si>
  <si>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</si>
  <si>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</si>
  <si>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</si>
  <si>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</si>
  <si>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</si>
  <si>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</si>
  <si>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</si>
  <si>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</si>
  <si>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</si>
  <si>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</si>
  <si>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</si>
  <si>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</si>
  <si>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</si>
  <si>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</si>
  <si>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</si>
  <si>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</si>
  <si>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</si>
  <si>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</si>
  <si>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</si>
  <si>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</si>
  <si>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</si>
  <si>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</si>
  <si>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</si>
  <si>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</si>
  <si>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</si>
  <si>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</si>
  <si>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</si>
  <si>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</si>
  <si>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</si>
  <si>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</si>
  <si>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</si>
  <si>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</si>
  <si>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</si>
  <si>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</si>
  <si>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</si>
  <si>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</si>
  <si>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</si>
  <si>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</si>
  <si>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</si>
  <si>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</si>
  <si>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</si>
  <si>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</si>
  <si>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</si>
  <si>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</si>
  <si>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</si>
  <si>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</si>
  <si>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</si>
  <si>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</si>
  <si>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</si>
  <si>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</si>
  <si>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</si>
  <si>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</si>
  <si>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</si>
  <si>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</si>
  <si>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</si>
  <si>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</si>
  <si>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</si>
  <si>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</si>
  <si>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</si>
  <si>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</si>
  <si>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</si>
  <si>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</si>
  <si>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</si>
  <si>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</si>
  <si>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</si>
  <si>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</si>
  <si>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</si>
  <si>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</si>
  <si>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</si>
  <si>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</si>
  <si>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</si>
  <si>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</si>
  <si>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</si>
  <si>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</si>
  <si>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</si>
  <si>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</si>
  <si>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</si>
  <si>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</si>
  <si>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</si>
  <si>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</si>
  <si>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</si>
  <si>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</si>
  <si>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</si>
  <si>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</si>
  <si>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</si>
  <si>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</si>
  <si>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</si>
  <si>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</si>
  <si>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</si>
  <si>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</si>
  <si>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</si>
  <si>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</si>
  <si>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</si>
  <si>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</si>
  <si>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</si>
  <si>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</si>
  <si>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</si>
  <si>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</si>
  <si>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</si>
  <si>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</si>
  <si>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</si>
  <si>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</si>
  <si>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</si>
  <si>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</si>
  <si>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</si>
  <si>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</si>
  <si>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</si>
  <si>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</si>
  <si>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</si>
  <si>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</si>
  <si>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</si>
  <si>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</si>
  <si>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</si>
  <si>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</si>
  <si>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</si>
  <si>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</si>
  <si>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</si>
  <si>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</si>
  <si>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</si>
  <si>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</si>
  <si>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</si>
  <si>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</si>
  <si>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</si>
  <si>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</si>
  <si>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</si>
  <si>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</si>
  <si>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</si>
  <si>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</si>
  <si>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</si>
  <si>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</si>
  <si>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</si>
  <si>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</si>
  <si>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</si>
  <si>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</si>
  <si>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</si>
  <si>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</si>
  <si>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</si>
  <si>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</si>
  <si>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</si>
  <si>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</si>
  <si>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</si>
  <si>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</si>
  <si>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</si>
  <si>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</si>
  <si>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</si>
  <si>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</si>
  <si>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</si>
  <si>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</si>
  <si>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</si>
  <si>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</si>
  <si>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</si>
  <si>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</si>
  <si>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</si>
  <si>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</si>
  <si>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</si>
  <si>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</si>
  <si>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</si>
  <si>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</si>
  <si>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</si>
  <si>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</si>
  <si>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</si>
  <si>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</si>
  <si>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</si>
  <si>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</si>
  <si>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</si>
  <si>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</si>
  <si>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</si>
  <si>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</si>
  <si>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</si>
  <si>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</si>
  <si>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</si>
  <si>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</si>
  <si>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</si>
  <si>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</si>
  <si>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</si>
  <si>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</si>
  <si>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</si>
  <si>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</si>
  <si>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</si>
  <si>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</si>
  <si>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</si>
  <si>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</si>
  <si>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</si>
  <si>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</si>
  <si>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</si>
  <si>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</si>
  <si>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</si>
  <si>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</si>
  <si>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</si>
  <si>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</si>
  <si>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</si>
  <si>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</si>
  <si>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</si>
  <si>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</si>
  <si>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</si>
  <si>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</si>
  <si>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</si>
  <si>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</si>
  <si>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</si>
  <si>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</si>
  <si>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</si>
  <si>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</si>
  <si>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</si>
  <si>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</si>
  <si>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</si>
  <si>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</si>
  <si>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</si>
  <si>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</si>
  <si>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</si>
  <si>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</si>
  <si>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</si>
  <si>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</si>
  <si>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</si>
  <si>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</si>
  <si>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</si>
  <si>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</si>
  <si>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</si>
  <si>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</si>
  <si>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</si>
  <si>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</si>
  <si>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</si>
  <si>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</si>
  <si>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</si>
  <si>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</si>
  <si>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</si>
  <si>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</si>
  <si>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</si>
  <si>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</si>
  <si>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</si>
  <si>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</si>
  <si>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</si>
  <si>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</si>
  <si>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</si>
  <si>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</si>
  <si>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</si>
  <si>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</si>
  <si>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</si>
  <si>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</si>
  <si>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</si>
  <si>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</si>
  <si>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</si>
  <si>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</si>
  <si>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</si>
  <si>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</si>
  <si>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</si>
  <si>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</si>
  <si>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</si>
  <si>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</si>
  <si>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</si>
  <si>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</si>
  <si>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</si>
  <si>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</si>
  <si>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</si>
  <si>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</si>
  <si>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</si>
  <si>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</si>
  <si>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</si>
  <si>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</si>
  <si>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</si>
  <si>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</si>
  <si>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</si>
  <si>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</si>
  <si>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</si>
  <si>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</si>
  <si>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</si>
  <si>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</si>
  <si>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</si>
  <si>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</si>
  <si>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</si>
  <si>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</si>
  <si>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</si>
  <si>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</si>
  <si>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</si>
  <si>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</si>
  <si>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</si>
  <si>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</si>
  <si>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</si>
  <si>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</si>
  <si>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</si>
  <si>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</si>
  <si>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</si>
  <si>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</si>
  <si>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</si>
  <si>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</si>
  <si>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</si>
  <si>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</si>
  <si>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</si>
  <si>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</si>
  <si>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</si>
  <si>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</si>
  <si>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</si>
  <si>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</si>
  <si>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</si>
  <si>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</si>
  <si>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</si>
  <si>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</si>
  <si>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</si>
  <si>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</si>
  <si>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</si>
  <si>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</si>
  <si>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</si>
  <si>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</si>
  <si>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</si>
  <si>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</si>
  <si>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</si>
  <si>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</si>
  <si>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</si>
  <si>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</si>
  <si>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</si>
  <si>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</si>
  <si>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</si>
  <si>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</si>
  <si>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</si>
  <si>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</si>
  <si>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</si>
  <si>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</si>
  <si>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</si>
  <si>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</si>
  <si>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</si>
  <si>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</si>
  <si>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</si>
  <si>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</si>
  <si>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</si>
  <si>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</si>
  <si>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</si>
  <si>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</si>
  <si>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</si>
  <si>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</si>
  <si>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</si>
  <si>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</si>
  <si>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</si>
  <si>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</si>
  <si>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</si>
  <si>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</si>
  <si>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</si>
  <si>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</si>
  <si>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</si>
  <si>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</si>
  <si>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</si>
  <si>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</si>
  <si>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</si>
  <si>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</si>
  <si>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</si>
  <si>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</si>
  <si>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</si>
  <si>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</si>
  <si>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</si>
  <si>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</si>
  <si>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</si>
  <si>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</si>
  <si>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</si>
  <si>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</si>
  <si>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</si>
  <si>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</si>
  <si>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</si>
  <si>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</si>
  <si>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</si>
  <si>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</si>
  <si>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</si>
  <si>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</si>
  <si>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</si>
  <si>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</si>
  <si>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</si>
  <si>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</si>
  <si>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</si>
  <si>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</si>
  <si>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</si>
  <si>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</si>
  <si>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</si>
  <si>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</si>
  <si>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</si>
  <si>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</si>
  <si>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</si>
  <si>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</si>
  <si>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</si>
  <si>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</si>
  <si>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</si>
  <si>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</si>
  <si>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</si>
  <si>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</si>
  <si>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</si>
  <si>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</si>
  <si>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</si>
  <si>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</si>
  <si>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</si>
  <si>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</si>
  <si>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</si>
  <si>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</si>
  <si>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</si>
  <si>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</si>
  <si>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</si>
  <si>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</si>
  <si>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</si>
  <si>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</si>
  <si>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</si>
  <si>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</si>
  <si>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</si>
  <si>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</si>
  <si>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</si>
  <si>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</si>
  <si>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</si>
  <si>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</si>
  <si>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</si>
  <si>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</si>
  <si>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</si>
  <si>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</si>
  <si>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</si>
  <si>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</si>
  <si>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</si>
  <si>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</si>
  <si>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</si>
  <si>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</si>
  <si>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</si>
  <si>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</si>
  <si>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</si>
  <si>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</si>
  <si>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</si>
  <si>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</si>
  <si>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</si>
  <si>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</si>
  <si>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</si>
  <si>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</si>
  <si>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</si>
  <si>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</si>
  <si>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</si>
  <si>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</si>
  <si>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</si>
  <si>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</si>
  <si>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</si>
  <si>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</si>
  <si>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</si>
  <si>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</si>
  <si>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</si>
  <si>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</si>
  <si>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</si>
  <si>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</si>
  <si>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</si>
  <si>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</si>
  <si>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</si>
  <si>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</si>
  <si>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</si>
  <si>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</si>
  <si>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</si>
  <si>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</si>
  <si>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</si>
  <si>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</si>
  <si>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</si>
  <si>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</si>
  <si>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</si>
  <si>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</si>
  <si>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</si>
  <si>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</si>
  <si>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</si>
  <si>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</si>
  <si>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</si>
  <si>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</si>
  <si>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</si>
  <si>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</si>
  <si>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</si>
  <si>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</si>
  <si>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</si>
  <si>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</si>
  <si>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</si>
  <si>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</si>
  <si>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</si>
  <si>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</si>
  <si>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</si>
  <si>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</si>
  <si>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</si>
  <si>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</si>
  <si>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</si>
  <si>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</si>
  <si>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</si>
  <si>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</si>
  <si>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</si>
  <si>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</si>
  <si>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</si>
  <si>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</si>
  <si>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</si>
  <si>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</si>
  <si>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</si>
  <si>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</si>
  <si>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</si>
  <si>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</si>
  <si>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</si>
  <si>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</si>
  <si>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</si>
  <si>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</si>
  <si>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</si>
  <si>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</si>
  <si>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</si>
  <si>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</si>
  <si>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</si>
  <si>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</si>
  <si>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</si>
  <si>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</si>
  <si>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</si>
  <si>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</si>
  <si>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</si>
  <si>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</si>
  <si>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</si>
  <si>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</si>
  <si>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</si>
  <si>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</si>
  <si>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</si>
  <si>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</si>
  <si>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</si>
  <si>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</si>
  <si>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</si>
  <si>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</si>
  <si>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</si>
  <si>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</si>
  <si>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</si>
  <si>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</si>
  <si>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</si>
  <si>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</si>
  <si>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</si>
  <si>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</si>
  <si>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</si>
  <si>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</si>
  <si>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</si>
  <si>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</si>
  <si>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</si>
  <si>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</si>
  <si>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</si>
  <si>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</si>
  <si>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</si>
  <si>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</si>
  <si>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</si>
  <si>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</si>
  <si>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</si>
  <si>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</si>
  <si>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</si>
  <si>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</si>
  <si>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</si>
  <si>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</si>
  <si>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</si>
  <si>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</si>
  <si>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</si>
  <si>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</si>
  <si>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</si>
  <si>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</si>
  <si>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</si>
  <si>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</si>
  <si>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</si>
  <si>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</si>
  <si>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</si>
  <si>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</si>
  <si>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</si>
  <si>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</si>
  <si>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</si>
  <si>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</si>
  <si>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</si>
  <si>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</si>
  <si>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</si>
  <si>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</si>
  <si>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</si>
  <si>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</si>
  <si>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</si>
  <si>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</si>
  <si>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</si>
  <si>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</si>
  <si>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</si>
  <si>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</si>
  <si>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</si>
  <si>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</si>
  <si>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</si>
  <si>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</si>
  <si>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</si>
  <si>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</si>
  <si>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</si>
  <si>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</si>
  <si>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</si>
  <si>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</si>
  <si>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</si>
  <si>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</si>
  <si>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</si>
  <si>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</si>
  <si>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</si>
  <si>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</si>
  <si>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</si>
  <si>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</si>
  <si>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</si>
  <si>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</si>
  <si>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</si>
  <si>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</si>
  <si>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</si>
  <si>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</si>
  <si>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</si>
  <si>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</si>
  <si>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</si>
  <si>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</si>
  <si>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</si>
  <si>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</si>
  <si>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</si>
  <si>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</si>
  <si>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</si>
  <si>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</si>
  <si>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</si>
  <si>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</si>
  <si>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</si>
  <si>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</si>
  <si>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</si>
  <si>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</si>
  <si>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</si>
  <si>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</si>
  <si>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</si>
  <si>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</si>
  <si>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</si>
  <si>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</si>
  <si>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</si>
  <si>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</si>
  <si>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</si>
  <si>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</si>
  <si>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</si>
  <si>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</si>
  <si>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</si>
  <si>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</si>
  <si>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</si>
  <si>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</si>
  <si>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</si>
  <si>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</si>
  <si>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</si>
  <si>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</si>
  <si>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</si>
  <si>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</si>
  <si>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</si>
  <si>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</si>
  <si>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</si>
  <si>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</si>
  <si>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</si>
  <si>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</si>
  <si>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</si>
  <si>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</si>
  <si>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</si>
  <si>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</si>
  <si>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</si>
  <si>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</si>
  <si>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</si>
  <si>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</si>
  <si>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</si>
  <si>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</si>
  <si>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</si>
  <si>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</si>
  <si>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</si>
  <si>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</si>
  <si>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</si>
  <si>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</si>
  <si>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</si>
  <si>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</si>
  <si>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</si>
  <si>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</si>
  <si>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</si>
  <si>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</si>
  <si>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</si>
  <si>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</si>
  <si>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</si>
  <si>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</si>
  <si>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</si>
  <si>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</si>
  <si>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</si>
  <si>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</si>
  <si>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</si>
  <si>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</si>
  <si>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</si>
  <si>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</si>
  <si>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</si>
  <si>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</si>
  <si>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</si>
  <si>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</si>
  <si>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</si>
  <si>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</si>
  <si>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</si>
  <si>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</si>
  <si>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</si>
  <si>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</si>
  <si>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</si>
  <si>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</si>
  <si>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</si>
  <si>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</si>
  <si>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</si>
  <si>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</si>
  <si>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</si>
  <si>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</si>
  <si>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</si>
  <si>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</si>
  <si>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</si>
  <si>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</si>
  <si>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</si>
  <si>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</si>
  <si>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</si>
  <si>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</si>
  <si>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</si>
  <si>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</si>
  <si>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</si>
  <si>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</si>
  <si>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</si>
  <si>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</si>
  <si>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</si>
  <si>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</si>
  <si>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</si>
  <si>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</si>
  <si>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</si>
  <si>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</si>
  <si>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</si>
  <si>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</si>
  <si>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</si>
  <si>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</si>
  <si>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</si>
  <si>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</si>
  <si>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</si>
  <si>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</si>
  <si>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</si>
  <si>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</si>
  <si>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</si>
  <si>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</si>
  <si>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</si>
  <si>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</si>
  <si>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</si>
  <si>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</si>
  <si>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</si>
  <si>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</si>
  <si>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</si>
  <si>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</si>
  <si>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</si>
  <si>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</si>
  <si>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</si>
  <si>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</si>
  <si>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</si>
  <si>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</si>
  <si>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</si>
  <si>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</si>
  <si>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</si>
  <si>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</si>
  <si>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</si>
  <si>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</si>
  <si>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</si>
  <si>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</si>
  <si>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</si>
  <si>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</si>
  <si>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</si>
  <si>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</si>
  <si>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</si>
  <si>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</si>
  <si>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</si>
  <si>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</si>
  <si>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</si>
  <si>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</si>
  <si>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</si>
  <si>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</si>
  <si>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</si>
  <si>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</si>
  <si>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</si>
  <si>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</si>
  <si>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</si>
  <si>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</si>
  <si>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</si>
  <si>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</si>
  <si>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</si>
  <si>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</si>
  <si>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</si>
  <si>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</si>
  <si>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</si>
  <si>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</si>
  <si>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</si>
  <si>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</si>
  <si>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</si>
  <si>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</si>
  <si>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</si>
  <si>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</si>
  <si>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</si>
  <si>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</si>
  <si>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</si>
  <si>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</si>
  <si>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</si>
  <si>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</si>
  <si>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</si>
  <si>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</si>
  <si>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</si>
  <si>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</si>
  <si>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</si>
  <si>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</si>
  <si>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</si>
  <si>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</si>
  <si>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</si>
  <si>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</si>
  <si>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</si>
  <si>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</si>
  <si>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</si>
  <si>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</si>
  <si>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</si>
  <si>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</si>
  <si>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</si>
  <si>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</si>
  <si>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</si>
  <si>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</si>
  <si>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</si>
  <si>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</si>
  <si>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</si>
  <si>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</si>
  <si>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</si>
  <si>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</si>
  <si>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</si>
  <si>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</si>
  <si>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</si>
  <si>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</si>
  <si>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</si>
  <si>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</si>
  <si>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</si>
  <si>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</si>
  <si>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</si>
  <si>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</si>
  <si>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</si>
  <si>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</si>
  <si>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</si>
  <si>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</si>
  <si>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</si>
  <si>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</si>
  <si>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</si>
  <si>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</si>
  <si>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</si>
  <si>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</si>
  <si>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</si>
  <si>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</si>
  <si>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</si>
  <si>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</si>
  <si>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</si>
  <si>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</si>
  <si>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</si>
  <si>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</si>
  <si>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</si>
  <si>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</si>
  <si>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</si>
  <si>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</si>
  <si>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</si>
  <si>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</si>
  <si>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</si>
  <si>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</si>
  <si>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</si>
  <si>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</si>
  <si>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</si>
  <si>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</si>
  <si>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</si>
  <si>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</si>
  <si>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</si>
  <si>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</si>
  <si>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</si>
  <si>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</si>
  <si>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</si>
  <si>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</si>
  <si>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</si>
  <si>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</si>
  <si>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</si>
  <si>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</si>
  <si>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</si>
  <si>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</si>
  <si>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</si>
  <si>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</si>
  <si>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</si>
  <si>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</si>
  <si>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</si>
  <si>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</si>
  <si>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</si>
  <si>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</si>
  <si>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</si>
  <si>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</si>
  <si>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</si>
  <si>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</si>
  <si>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</si>
  <si>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</si>
  <si>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</si>
  <si>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</si>
  <si>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</si>
  <si>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</si>
  <si>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</si>
  <si>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</si>
  <si>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</si>
  <si>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</si>
  <si>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</si>
  <si>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</si>
  <si>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</si>
  <si>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</si>
  <si>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</si>
  <si>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</si>
  <si>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</si>
  <si>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</si>
  <si>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</si>
  <si>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</si>
  <si>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</si>
  <si>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</si>
  <si>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</si>
  <si>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</si>
  <si>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</si>
  <si>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</si>
  <si>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</si>
  <si>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</si>
  <si>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</si>
  <si>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</si>
  <si>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</si>
  <si>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</si>
  <si>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</si>
  <si>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</si>
  <si>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</si>
  <si>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</si>
  <si>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</si>
  <si>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</si>
  <si>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</si>
  <si>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</si>
  <si>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</si>
  <si>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</si>
  <si>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</si>
  <si>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</si>
  <si>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</si>
  <si>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</si>
  <si>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</si>
  <si>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</si>
  <si>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</si>
  <si>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</si>
  <si>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</si>
  <si>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</si>
  <si>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</si>
  <si>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</si>
  <si>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</si>
  <si>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</si>
  <si>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</si>
  <si>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</si>
  <si>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</si>
  <si>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</si>
  <si>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</si>
  <si>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</si>
  <si>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</si>
  <si>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</si>
  <si>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</si>
  <si>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</si>
  <si>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</si>
  <si>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</si>
  <si>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</si>
  <si>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</si>
  <si>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</si>
  <si>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</si>
  <si>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</si>
  <si>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</si>
  <si>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</si>
  <si>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</si>
  <si>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</si>
  <si>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</si>
  <si>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</si>
  <si>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</si>
  <si>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</si>
  <si>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</si>
  <si>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</si>
  <si>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</si>
  <si>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</si>
  <si>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</si>
  <si>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</si>
  <si>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</si>
  <si>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</si>
  <si>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</si>
  <si>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</si>
  <si>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</si>
  <si>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</si>
  <si>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</si>
  <si>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</si>
  <si>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</si>
  <si>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</si>
  <si>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</si>
  <si>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</si>
  <si>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</si>
  <si>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</si>
  <si>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</si>
  <si>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</si>
  <si>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</si>
  <si>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</si>
  <si>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</si>
  <si>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</si>
  <si>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</si>
  <si>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</si>
  <si>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</si>
  <si>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</si>
  <si>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</si>
  <si>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</si>
  <si>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</si>
  <si>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</si>
  <si>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</si>
  <si>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</si>
  <si>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</si>
  <si>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</si>
  <si>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</si>
  <si>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</si>
  <si>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</si>
  <si>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</si>
  <si>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</si>
  <si>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</si>
  <si>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</si>
  <si>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</si>
  <si>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</si>
  <si>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</si>
  <si>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</si>
  <si>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</si>
  <si>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</si>
  <si>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</si>
  <si>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</si>
  <si>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</si>
  <si>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</si>
  <si>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</si>
  <si>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</si>
  <si>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</si>
  <si>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</si>
  <si>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</si>
  <si>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</si>
  <si>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</si>
  <si>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</si>
  <si>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</si>
  <si>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</si>
  <si>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</si>
  <si>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</si>
  <si>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</si>
  <si>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</si>
  <si>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</si>
  <si>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</si>
  <si>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</si>
  <si>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</si>
  <si>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</si>
  <si>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</si>
  <si>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</si>
  <si>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</si>
  <si>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</si>
  <si>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</si>
  <si>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</si>
  <si>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</si>
  <si>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</si>
  <si>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</si>
  <si>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</si>
  <si>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</si>
  <si>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</si>
  <si>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</si>
  <si>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</si>
  <si>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</si>
  <si>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</si>
  <si>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</si>
  <si>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</si>
  <si>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</si>
  <si>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</si>
  <si>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</si>
  <si>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</si>
  <si>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</si>
  <si>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</si>
  <si>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</si>
  <si>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</si>
  <si>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</si>
  <si>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</si>
  <si>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</si>
  <si>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</si>
  <si>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</si>
  <si>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</si>
  <si>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</si>
  <si>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</si>
  <si>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</si>
  <si>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</si>
  <si>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</si>
  <si>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</si>
  <si>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</si>
  <si>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</si>
  <si>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</si>
  <si>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</si>
  <si>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</si>
  <si>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</si>
  <si>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</si>
  <si>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</si>
  <si>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</si>
  <si>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</si>
  <si>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</si>
  <si>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</si>
  <si>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</si>
  <si>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</si>
  <si>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</si>
  <si>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</si>
  <si>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</si>
  <si>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</si>
  <si>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</si>
  <si>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</si>
  <si>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</si>
  <si>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</si>
  <si>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</si>
  <si>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</si>
  <si>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</si>
  <si>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</si>
  <si>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</si>
  <si>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</si>
  <si>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</si>
  <si>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</si>
  <si>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</si>
  <si>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</si>
  <si>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</si>
  <si>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</si>
  <si>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</si>
  <si>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</si>
  <si>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</si>
  <si>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</si>
  <si>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</si>
  <si>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</si>
  <si>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</si>
  <si>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</si>
  <si>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</si>
  <si>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</si>
  <si>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</si>
  <si>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</si>
  <si>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</si>
  <si>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</si>
  <si>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</si>
  <si>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</si>
  <si>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</si>
  <si>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</si>
  <si>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</si>
  <si>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</si>
  <si>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</si>
  <si>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</si>
  <si>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</si>
  <si>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</si>
  <si>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</si>
  <si>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</si>
  <si>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</si>
  <si>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</si>
  <si>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</si>
  <si>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</si>
  <si>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</si>
  <si>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</si>
  <si>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</si>
  <si>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</si>
  <si>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</si>
  <si>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</si>
  <si>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</si>
  <si>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</si>
  <si>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</si>
  <si>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</si>
  <si>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</si>
  <si>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</si>
  <si>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</si>
  <si>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</si>
  <si>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</si>
  <si>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</si>
  <si>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</si>
  <si>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</si>
  <si>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</si>
  <si>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</si>
  <si>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</si>
  <si>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</si>
  <si>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</si>
  <si>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</si>
  <si>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</si>
  <si>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</si>
  <si>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</si>
  <si>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</si>
  <si>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</si>
  <si>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</si>
  <si>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</si>
  <si>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</si>
  <si>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</si>
  <si>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</si>
  <si>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</si>
  <si>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</si>
  <si>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</si>
  <si>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</si>
  <si>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</si>
  <si>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</si>
  <si>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</si>
  <si>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</si>
  <si>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</si>
  <si>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</si>
  <si>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</si>
  <si>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</si>
  <si>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</si>
  <si>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</si>
  <si>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</si>
  <si>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</si>
  <si>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</si>
  <si>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</si>
  <si>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</si>
  <si>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</si>
  <si>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</si>
  <si>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</si>
  <si>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</si>
  <si>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</si>
  <si>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</si>
  <si>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</si>
  <si>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</si>
  <si>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</si>
  <si>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</si>
  <si>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</si>
  <si>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</si>
  <si>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</si>
  <si>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</si>
  <si>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</si>
  <si>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</si>
  <si>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</si>
  <si>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</si>
  <si>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</si>
  <si>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</si>
  <si>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</si>
  <si>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</si>
  <si>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</si>
  <si>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</si>
  <si>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</si>
  <si>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</si>
  <si>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</si>
  <si>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</si>
  <si>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</si>
  <si>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</si>
  <si>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</si>
  <si>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</si>
  <si>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</si>
  <si>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</si>
  <si>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</si>
  <si>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</si>
  <si>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</si>
  <si>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</si>
  <si>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</si>
  <si>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</si>
  <si>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</si>
  <si>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</si>
  <si>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</si>
  <si>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</si>
  <si>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</si>
  <si>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</si>
  <si>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</si>
  <si>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</si>
  <si>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</si>
  <si>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</si>
  <si>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</si>
  <si>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</si>
  <si>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</si>
  <si>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</si>
  <si>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</si>
  <si>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</si>
  <si>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</si>
  <si>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</si>
  <si>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</si>
  <si>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</si>
  <si>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</si>
  <si>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</si>
  <si>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</si>
  <si>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</si>
  <si>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</si>
  <si>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</si>
  <si>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</si>
  <si>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</si>
  <si>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</si>
  <si>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</si>
  <si>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</si>
  <si>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</si>
  <si>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</si>
  <si>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</si>
  <si>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</si>
  <si>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</si>
  <si>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</si>
  <si>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</si>
  <si>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</si>
  <si>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</si>
  <si>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</si>
  <si>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</si>
  <si>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</si>
  <si>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</si>
  <si>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</si>
  <si>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</si>
  <si>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</si>
  <si>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</si>
  <si>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</si>
  <si>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</si>
  <si>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</si>
  <si>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</si>
  <si>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</si>
  <si>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</si>
  <si>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</si>
  <si>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</si>
  <si>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</si>
  <si>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</si>
  <si>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</si>
  <si>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</si>
  <si>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</si>
  <si>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</si>
  <si>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</si>
  <si>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</si>
  <si>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</si>
  <si>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</si>
  <si>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</si>
  <si>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</si>
  <si>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</si>
  <si>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</si>
  <si>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</si>
  <si>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</si>
  <si>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</si>
  <si>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</si>
  <si>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</si>
  <si>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</si>
  <si>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</si>
  <si>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</si>
  <si>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</si>
  <si>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</si>
  <si>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</si>
  <si>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</si>
  <si>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</si>
  <si>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</si>
  <si>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</si>
  <si>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</si>
  <si>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</si>
  <si>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</si>
  <si>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</si>
  <si>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</si>
  <si>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</si>
  <si>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</si>
  <si>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</si>
  <si>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</si>
  <si>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</si>
  <si>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</si>
  <si>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</si>
  <si>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</si>
  <si>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</si>
  <si>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</si>
  <si>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</si>
  <si>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</si>
  <si>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</si>
  <si>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</si>
  <si>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</si>
  <si>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</si>
  <si>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</si>
  <si>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</si>
  <si>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</si>
  <si>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</si>
  <si>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</si>
  <si>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</si>
  <si>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</si>
  <si>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</si>
  <si>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</si>
  <si>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</si>
  <si>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</si>
  <si>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</si>
  <si>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</si>
  <si>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</si>
  <si>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</si>
  <si>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</si>
  <si>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</si>
  <si>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</si>
  <si>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</si>
  <si>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</si>
  <si>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</si>
  <si>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</si>
  <si>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</si>
  <si>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</si>
  <si>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</si>
  <si>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</si>
  <si>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</si>
  <si>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</si>
  <si>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</si>
  <si>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</si>
  <si>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</si>
  <si>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</si>
  <si>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</si>
  <si>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</si>
  <si>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</si>
  <si>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</si>
  <si>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</si>
  <si>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</si>
  <si>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</si>
  <si>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</si>
  <si>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</si>
  <si>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</si>
  <si>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</si>
  <si>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</si>
  <si>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</si>
  <si>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</si>
  <si>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</si>
  <si>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</si>
  <si>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</si>
  <si>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</si>
  <si>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</si>
  <si>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</si>
  <si>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</si>
  <si>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</si>
  <si>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</si>
  <si>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</si>
  <si>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</si>
  <si>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</si>
  <si>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</si>
  <si>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</si>
  <si>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</si>
  <si>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</si>
  <si>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</si>
  <si>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</si>
  <si>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</si>
  <si>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</si>
  <si>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</si>
  <si>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</si>
  <si>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</si>
  <si>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</si>
  <si>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</si>
  <si>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</si>
  <si>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</si>
  <si>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</si>
  <si>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</si>
  <si>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</si>
  <si>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</si>
  <si>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</si>
  <si>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</si>
  <si>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</si>
  <si>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</si>
  <si>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</si>
  <si>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</si>
  <si>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</si>
  <si>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</si>
  <si>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</si>
  <si>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</si>
  <si>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</si>
  <si>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</si>
  <si>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</si>
  <si>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</si>
  <si>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</si>
  <si>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</si>
  <si>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</si>
  <si>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</si>
  <si>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</si>
  <si>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</si>
  <si>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</si>
  <si>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</si>
  <si>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</si>
  <si>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</si>
  <si>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</si>
  <si>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</si>
  <si>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</si>
  <si>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</si>
  <si>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</si>
  <si>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</si>
  <si>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</si>
  <si>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</si>
  <si>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</si>
  <si>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</si>
  <si>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</si>
  <si>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</si>
  <si>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</si>
  <si>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</si>
  <si>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</si>
  <si>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</si>
  <si>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</si>
  <si>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</si>
  <si>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</si>
  <si>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</si>
  <si>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</si>
  <si>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</si>
  <si>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</si>
  <si>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</si>
  <si>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</si>
  <si>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</si>
  <si>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</si>
  <si>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</si>
  <si>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</si>
  <si>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</si>
  <si>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</si>
  <si>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</si>
  <si>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</si>
  <si>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</si>
  <si>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</si>
  <si>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</si>
  <si>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</si>
  <si>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</si>
  <si>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</si>
  <si>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</si>
  <si>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</si>
  <si>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</si>
  <si>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</si>
  <si>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</si>
  <si>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</si>
  <si>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</si>
  <si>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</si>
  <si>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</si>
  <si>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</si>
  <si>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</si>
  <si>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</si>
  <si>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</si>
  <si>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</si>
  <si>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</si>
  <si>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</si>
  <si>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</si>
  <si>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</si>
  <si>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</si>
  <si>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</si>
  <si>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</si>
  <si>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</si>
  <si>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</si>
  <si>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</si>
  <si>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</si>
  <si>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</si>
  <si>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</si>
  <si>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</si>
  <si>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</si>
  <si>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</si>
  <si>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</si>
  <si>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</si>
  <si>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</si>
  <si>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</si>
  <si>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</si>
  <si>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</si>
  <si>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</si>
  <si>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</si>
  <si>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</si>
  <si>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</si>
  <si>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</si>
  <si>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</si>
  <si>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</si>
  <si>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</si>
  <si>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</si>
  <si>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</si>
  <si>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</si>
  <si>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</si>
  <si>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</si>
  <si>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</si>
  <si>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</si>
  <si>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</si>
  <si>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</si>
  <si>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</si>
  <si>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</si>
  <si>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</si>
  <si>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</si>
  <si>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</si>
  <si>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</si>
  <si>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</si>
  <si>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</si>
  <si>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</si>
  <si>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</si>
  <si>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</si>
  <si>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</si>
  <si>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</si>
  <si>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</si>
  <si>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</si>
  <si>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</si>
  <si>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</si>
  <si>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</si>
  <si>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</si>
  <si>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</si>
  <si>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</si>
  <si>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</si>
  <si>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</si>
  <si>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</si>
  <si>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</si>
  <si>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</si>
  <si>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</si>
  <si>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</si>
  <si>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</si>
  <si>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</si>
  <si>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</si>
  <si>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</si>
  <si>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</si>
  <si>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</si>
  <si>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</si>
  <si>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</si>
  <si>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</si>
  <si>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</si>
  <si>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</si>
  <si>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</si>
  <si>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</si>
  <si>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</si>
  <si>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</si>
  <si>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</si>
  <si>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</si>
  <si>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</si>
  <si>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</si>
  <si>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</si>
  <si>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</si>
  <si>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</si>
  <si>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</si>
  <si>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</si>
  <si>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</si>
  <si>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</si>
  <si>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</si>
  <si>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</si>
  <si>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</si>
  <si>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</si>
  <si>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</si>
  <si>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</si>
  <si>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</si>
  <si>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</si>
  <si>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</si>
  <si>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</si>
  <si>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</si>
  <si>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</si>
  <si>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</si>
  <si>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</si>
  <si>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</si>
  <si>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</si>
  <si>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</si>
  <si>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</si>
  <si>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</si>
  <si>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</si>
  <si>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</si>
  <si>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</si>
  <si>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</si>
  <si>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</si>
  <si>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</si>
  <si>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</si>
  <si>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</si>
  <si>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</si>
  <si>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</si>
  <si>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</si>
  <si>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</si>
  <si>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</si>
  <si>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</si>
  <si>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</si>
  <si>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</si>
  <si>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</si>
  <si>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</si>
  <si>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</si>
  <si>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</si>
  <si>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</si>
  <si>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</si>
  <si>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</si>
  <si>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</si>
  <si>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</si>
  <si>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</si>
  <si>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</si>
  <si>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</si>
  <si>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</si>
  <si>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</si>
  <si>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</si>
  <si>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</si>
  <si>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</si>
  <si>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</si>
  <si>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</si>
  <si>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</si>
  <si>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</si>
  <si>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</si>
  <si>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</si>
  <si>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</si>
  <si>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</si>
  <si>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</si>
  <si>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</si>
  <si>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</si>
  <si>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</si>
  <si>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</si>
  <si>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</si>
  <si>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</si>
  <si>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</si>
  <si>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</si>
  <si>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</si>
  <si>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</si>
  <si>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</si>
  <si>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</si>
  <si>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</si>
  <si>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</si>
  <si>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</si>
  <si>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</si>
  <si>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</si>
  <si>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</si>
  <si>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</si>
  <si>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</si>
  <si>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</si>
  <si>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</si>
  <si>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</si>
  <si>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</si>
  <si>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</si>
  <si>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</si>
  <si>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</si>
  <si>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</si>
  <si>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</si>
  <si>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</si>
  <si>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</si>
  <si>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</si>
  <si>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</si>
  <si>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</si>
  <si>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</si>
  <si>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</si>
  <si>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</si>
  <si>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</si>
  <si>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</si>
  <si>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</si>
  <si>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</si>
  <si>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</si>
  <si>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</si>
  <si>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</si>
  <si>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</si>
  <si>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</si>
  <si>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</si>
  <si>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</si>
  <si>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</si>
  <si>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</si>
  <si>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</si>
  <si>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</si>
  <si>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</si>
  <si>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</si>
  <si>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</si>
  <si>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</si>
  <si>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</si>
  <si>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</si>
  <si>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</si>
  <si>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</si>
  <si>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</si>
  <si>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</si>
  <si>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</si>
  <si>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</si>
  <si>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</si>
  <si>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</si>
  <si>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</si>
  <si>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</si>
  <si>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</si>
  <si>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</si>
  <si>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</si>
  <si>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</si>
  <si>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</si>
  <si>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</si>
  <si>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</si>
  <si>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</si>
  <si>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</si>
  <si>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</si>
  <si>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</si>
  <si>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</si>
  <si>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</si>
  <si>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</si>
  <si>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</si>
  <si>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</si>
  <si>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</si>
  <si>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</si>
  <si>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</si>
  <si>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</si>
  <si>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</si>
  <si>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</si>
  <si>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</si>
  <si>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</si>
  <si>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</si>
  <si>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</si>
  <si>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</si>
  <si>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</si>
  <si>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</si>
  <si>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</si>
  <si>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</si>
  <si>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</si>
  <si>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</si>
  <si>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</si>
  <si>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</si>
  <si>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</si>
  <si>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</si>
  <si>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</si>
  <si>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</si>
  <si>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</si>
  <si>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</si>
  <si>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</si>
  <si>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</si>
  <si>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</si>
  <si>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</si>
  <si>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</si>
  <si>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</si>
  <si>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</si>
  <si>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</si>
  <si>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</si>
  <si>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</si>
  <si>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</si>
  <si>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</si>
  <si>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</si>
  <si>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</si>
  <si>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</si>
  <si>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</si>
  <si>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</si>
  <si>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</si>
  <si>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</si>
  <si>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</si>
  <si>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</si>
  <si>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</si>
  <si>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</si>
  <si>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</si>
  <si>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</si>
  <si>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</si>
  <si>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</si>
  <si>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</si>
  <si>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</si>
  <si>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</si>
  <si>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</si>
  <si>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</si>
  <si>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</si>
  <si>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</si>
  <si>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</si>
  <si>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</si>
  <si>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</si>
  <si>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</si>
  <si>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</si>
  <si>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</si>
  <si>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</si>
  <si>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</si>
  <si>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</si>
  <si>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</si>
  <si>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</si>
  <si>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</si>
  <si>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</si>
  <si>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</si>
  <si>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</si>
  <si>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</si>
  <si>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</si>
  <si>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</si>
  <si>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</si>
  <si>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</si>
  <si>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</si>
  <si>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</si>
  <si>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</si>
  <si>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</si>
  <si>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</si>
  <si>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</si>
  <si>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</si>
  <si>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</si>
  <si>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</si>
  <si>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</si>
  <si>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</si>
  <si>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</si>
  <si>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</si>
  <si>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</si>
  <si>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</si>
  <si>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</si>
  <si>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</si>
  <si>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</si>
  <si>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</si>
  <si>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</si>
  <si>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</si>
  <si>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</si>
  <si>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</si>
  <si>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</si>
  <si>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</si>
  <si>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</si>
  <si>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</si>
  <si>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</si>
  <si>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</si>
  <si>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</si>
  <si>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</si>
  <si>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</si>
  <si>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</si>
  <si>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</si>
  <si>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</si>
  <si>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</si>
  <si>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</si>
  <si>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</si>
  <si>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</si>
  <si>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</si>
  <si>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</si>
  <si>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</si>
  <si>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</si>
  <si>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</si>
  <si>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</si>
  <si>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</si>
  <si>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</si>
  <si>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</si>
  <si>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</si>
  <si>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</si>
  <si>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</si>
  <si>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</si>
  <si>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</si>
  <si>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</si>
  <si>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</si>
  <si>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</si>
  <si>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</si>
  <si>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</si>
  <si>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</si>
  <si>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</si>
  <si>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</si>
  <si>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</si>
  <si>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</si>
  <si>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</si>
  <si>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</si>
  <si>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</si>
  <si>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</si>
  <si>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</si>
  <si>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</si>
  <si>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</si>
  <si>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</si>
  <si>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</si>
  <si>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</si>
  <si>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</si>
  <si>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</si>
  <si>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</si>
  <si>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</si>
  <si>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</si>
  <si>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</si>
  <si>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</si>
  <si>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</si>
  <si>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</si>
  <si>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</si>
  <si>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</si>
  <si>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</si>
  <si>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</si>
  <si>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</si>
  <si>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</si>
  <si>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</si>
  <si>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</si>
  <si>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</si>
  <si>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</si>
  <si>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</si>
  <si>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</si>
  <si>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</si>
  <si>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</si>
  <si>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</si>
  <si>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</si>
  <si>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</si>
  <si>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</si>
  <si>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</si>
  <si>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</si>
  <si>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</si>
  <si>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</si>
  <si>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</si>
  <si>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</si>
  <si>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</si>
  <si>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</si>
  <si>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</si>
  <si>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</si>
  <si>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</si>
  <si>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</si>
  <si>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</si>
  <si>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</si>
  <si>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</si>
  <si>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</si>
  <si>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</si>
  <si>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</si>
  <si>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</si>
  <si>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</si>
  <si>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</si>
  <si>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</si>
  <si>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</si>
  <si>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</si>
  <si>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</si>
  <si>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</si>
  <si>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</si>
  <si>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</si>
  <si>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</si>
  <si>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</si>
  <si>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</si>
  <si>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</si>
  <si>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</si>
  <si>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</si>
  <si>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</si>
  <si>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</si>
  <si>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</si>
  <si>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</si>
  <si>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</si>
  <si>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</si>
  <si>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</si>
  <si>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</si>
  <si>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</si>
  <si>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</si>
  <si>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</si>
  <si>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</si>
  <si>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</si>
  <si>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</si>
  <si>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</si>
  <si>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</si>
  <si>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</si>
  <si>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</si>
  <si>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</si>
  <si>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</si>
  <si>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</si>
  <si>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</si>
  <si>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</si>
  <si>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</si>
  <si>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</si>
  <si>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</si>
  <si>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</si>
  <si>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</si>
  <si>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</si>
  <si>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</si>
  <si>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</si>
  <si>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</si>
  <si>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</si>
  <si>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</si>
  <si>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</si>
  <si>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</si>
  <si>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</si>
  <si>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</si>
  <si>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</si>
  <si>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</si>
  <si>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</si>
  <si>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</si>
  <si>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</si>
  <si>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</si>
  <si>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</si>
  <si>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</si>
  <si>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</si>
  <si>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</si>
  <si>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</si>
  <si>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</si>
  <si>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</si>
  <si>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</si>
  <si>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</si>
  <si>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</si>
  <si>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</si>
  <si>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</si>
  <si>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</si>
  <si>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</si>
  <si>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</si>
  <si>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</si>
  <si>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</si>
  <si>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</si>
  <si>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</si>
  <si>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</si>
  <si>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</si>
  <si>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</si>
  <si>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</si>
  <si>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</si>
  <si>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</si>
  <si>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</si>
  <si>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</si>
  <si>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</si>
  <si>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</si>
  <si>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</si>
  <si>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</si>
  <si>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</si>
  <si>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</si>
  <si>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</si>
  <si>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</si>
  <si>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</si>
  <si>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</si>
  <si>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</si>
  <si>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</si>
  <si>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</si>
  <si>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</si>
  <si>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</si>
  <si>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</si>
  <si>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</si>
  <si>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</si>
  <si>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</si>
  <si>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</si>
  <si>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</si>
  <si>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</si>
  <si>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</si>
  <si>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</si>
  <si>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</si>
  <si>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</si>
  <si>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</si>
  <si>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</si>
  <si>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</si>
  <si>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</si>
  <si>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</si>
  <si>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</si>
  <si>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</si>
  <si>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</si>
  <si>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</si>
  <si>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</si>
  <si>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</si>
  <si>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</si>
  <si>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</si>
  <si>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</si>
  <si>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</si>
  <si>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</si>
  <si>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</si>
  <si>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</si>
  <si>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</si>
  <si>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</si>
  <si>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</si>
  <si>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</si>
  <si>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</si>
  <si>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</si>
  <si>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</si>
  <si>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</si>
  <si>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</si>
  <si>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</si>
  <si>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</si>
  <si>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</si>
  <si>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</si>
  <si>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</si>
  <si>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</si>
  <si>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</si>
  <si>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</si>
  <si>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</si>
  <si>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</si>
  <si>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</si>
  <si>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</si>
  <si>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</si>
  <si>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</si>
  <si>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</si>
  <si>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</si>
  <si>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</si>
  <si>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</si>
  <si>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</si>
  <si>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</si>
  <si>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</si>
  <si>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</si>
  <si>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</si>
  <si>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</si>
  <si>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</si>
  <si>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</si>
  <si>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</si>
  <si>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</si>
  <si>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</si>
  <si>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</si>
  <si>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</si>
  <si>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</si>
  <si>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</si>
  <si>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</si>
  <si>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</si>
  <si>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</si>
  <si>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</si>
  <si>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</si>
  <si>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</si>
  <si>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</si>
  <si>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</si>
  <si>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</si>
  <si>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</si>
  <si>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</si>
  <si>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</si>
  <si>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</si>
  <si>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</si>
  <si>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</si>
  <si>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</si>
  <si>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</si>
  <si>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</si>
  <si>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</si>
  <si>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</si>
  <si>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</si>
  <si>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</si>
  <si>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</si>
  <si>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</si>
  <si>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</si>
  <si>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</si>
  <si>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</si>
  <si>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</si>
  <si>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</si>
  <si>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</si>
  <si>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</si>
  <si>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</si>
  <si>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</si>
  <si>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</si>
  <si>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</si>
  <si>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</si>
  <si>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</si>
  <si>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</si>
  <si>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</si>
  <si>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</si>
  <si>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</si>
  <si>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</si>
  <si>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</si>
  <si>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</si>
  <si>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</si>
  <si>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</si>
  <si>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</si>
  <si>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</si>
  <si>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</si>
  <si>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</si>
  <si>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</si>
  <si>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</si>
  <si>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</si>
  <si>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</si>
  <si>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</si>
  <si>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</si>
  <si>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</si>
  <si>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</si>
  <si>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</si>
  <si>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</si>
  <si>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</si>
  <si>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</si>
  <si>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</si>
  <si>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</si>
  <si>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</si>
  <si>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</si>
  <si>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</si>
  <si>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</si>
  <si>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</si>
  <si>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</si>
  <si>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</si>
  <si>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</si>
  <si>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</si>
  <si>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</si>
  <si>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</si>
  <si>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</si>
  <si>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</si>
  <si>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</si>
  <si>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</si>
  <si>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</si>
  <si>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</si>
  <si>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</si>
  <si>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</si>
  <si>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</si>
  <si>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</si>
  <si>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</si>
  <si>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</si>
  <si>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</si>
  <si>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</si>
  <si>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</si>
  <si>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</si>
  <si>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</si>
  <si>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</si>
  <si>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</si>
  <si>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</si>
  <si>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</si>
  <si>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</si>
  <si>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</si>
  <si>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</si>
  <si>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</si>
  <si>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</si>
  <si>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</si>
  <si>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</si>
  <si>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</si>
  <si>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</si>
  <si>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</si>
  <si>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</si>
  <si>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</si>
  <si>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</si>
  <si>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</si>
  <si>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</si>
  <si>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</si>
  <si>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</si>
  <si>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</si>
  <si>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</si>
  <si>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</si>
  <si>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</si>
  <si>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</si>
  <si>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</si>
  <si>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</si>
  <si>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</si>
  <si>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</si>
  <si>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</si>
  <si>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</si>
  <si>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</si>
  <si>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</si>
  <si>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</si>
  <si>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</si>
  <si>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</si>
  <si>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</si>
  <si>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</si>
  <si>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</si>
  <si>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</si>
  <si>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</si>
  <si>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</si>
  <si>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</si>
  <si>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</si>
  <si>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</si>
  <si>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</si>
  <si>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</si>
  <si>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</si>
  <si>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</si>
  <si>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</si>
  <si>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</si>
  <si>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</si>
  <si>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</si>
  <si>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</si>
  <si>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</si>
  <si>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</si>
  <si>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</si>
  <si>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</si>
  <si>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</si>
  <si>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</si>
  <si>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</si>
  <si>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</si>
  <si>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</si>
  <si>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</si>
  <si>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</si>
  <si>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</si>
  <si>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</si>
  <si>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</si>
  <si>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</si>
  <si>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</si>
  <si>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</si>
  <si>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</si>
  <si>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</si>
  <si>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</si>
  <si>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</si>
  <si>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</si>
  <si>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</si>
  <si>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</si>
  <si>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</si>
  <si>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</si>
  <si>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</si>
  <si>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</si>
  <si>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</si>
  <si>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</si>
  <si>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</si>
  <si>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</si>
  <si>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</si>
  <si>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</si>
  <si>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</si>
  <si>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</si>
  <si>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</si>
  <si>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</si>
  <si>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</si>
  <si>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</si>
  <si>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</si>
  <si>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</si>
  <si>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</si>
  <si>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</si>
  <si>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</si>
  <si>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</si>
  <si>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</si>
  <si>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</si>
  <si>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</si>
  <si>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</si>
  <si>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</si>
  <si>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</si>
  <si>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</si>
  <si>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</si>
  <si>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</si>
  <si>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</si>
  <si>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</si>
  <si>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</si>
  <si>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</si>
  <si>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</si>
  <si>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</si>
  <si>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</si>
  <si>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</si>
  <si>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</si>
  <si>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</si>
  <si>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</si>
  <si>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</si>
  <si>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</si>
  <si>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</si>
  <si>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</si>
  <si>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</si>
  <si>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</si>
  <si>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</si>
  <si>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</si>
  <si>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</si>
  <si>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</si>
  <si>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</si>
  <si>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</si>
  <si>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</si>
  <si>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</si>
  <si>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</si>
  <si>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</si>
  <si>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</si>
  <si>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</si>
  <si>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</si>
  <si>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</si>
  <si>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</si>
  <si>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</si>
  <si>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</si>
  <si>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</si>
  <si>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</si>
  <si>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</si>
  <si>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</si>
  <si>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</si>
  <si>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</si>
  <si>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</si>
  <si>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</si>
  <si>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</si>
  <si>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</si>
  <si>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</si>
  <si>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</si>
  <si>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</si>
  <si>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</si>
  <si>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</si>
  <si>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</si>
  <si>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</si>
  <si>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</si>
  <si>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</si>
  <si>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</si>
  <si>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</si>
  <si>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</si>
  <si>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</si>
  <si>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</si>
  <si>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</si>
  <si>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</si>
  <si>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</si>
  <si>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</si>
  <si>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</si>
  <si>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</si>
  <si>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</si>
  <si>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</si>
  <si>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</si>
  <si>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</si>
  <si>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</si>
  <si>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</si>
  <si>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</si>
  <si>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</si>
  <si>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</si>
  <si>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</si>
  <si>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</si>
  <si>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</si>
  <si>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</si>
  <si>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</si>
  <si>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</si>
  <si>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</si>
  <si>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</si>
  <si>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</si>
  <si>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</si>
  <si>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</si>
  <si>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</si>
  <si>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</si>
  <si>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</si>
  <si>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</si>
  <si>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</si>
  <si>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</si>
  <si>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</si>
  <si>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</si>
  <si>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</si>
  <si>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</si>
  <si>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</si>
  <si>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</si>
  <si>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</si>
  <si>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</si>
  <si>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</si>
  <si>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</si>
  <si>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</si>
  <si>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</si>
  <si>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</si>
  <si>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</si>
  <si>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</si>
  <si>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</si>
  <si>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</si>
  <si>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</si>
  <si>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</si>
  <si>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</si>
  <si>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</si>
  <si>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</si>
  <si>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</si>
  <si>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</si>
  <si>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</si>
  <si>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</si>
  <si>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</si>
  <si>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</si>
  <si>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</si>
  <si>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</si>
  <si>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</si>
  <si>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</si>
  <si>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</si>
  <si>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</si>
  <si>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</si>
  <si>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</si>
  <si>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</si>
  <si>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</si>
  <si>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</si>
  <si>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</si>
  <si>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</si>
  <si>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</si>
  <si>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</si>
  <si>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</si>
  <si>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</si>
  <si>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</si>
  <si>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</si>
  <si>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</si>
  <si>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</si>
  <si>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</si>
  <si>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</si>
  <si>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</si>
  <si>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</si>
  <si>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</si>
  <si>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</si>
  <si>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</si>
  <si>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</si>
  <si>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</si>
  <si>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</si>
  <si>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</si>
  <si>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</si>
  <si>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</si>
  <si>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</si>
  <si>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</si>
  <si>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</si>
  <si>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</si>
  <si>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</si>
  <si>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</si>
  <si>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</si>
  <si>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</si>
  <si>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</si>
  <si>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</si>
  <si>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</si>
  <si>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</si>
  <si>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</si>
  <si>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</si>
  <si>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</si>
  <si>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</si>
  <si>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</si>
  <si>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</si>
  <si>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</si>
  <si>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</si>
  <si>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</si>
  <si>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</si>
  <si>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</si>
  <si>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</si>
  <si>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</si>
  <si>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</si>
  <si>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</si>
  <si>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</si>
  <si>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</si>
  <si>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</si>
  <si>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</si>
  <si>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</si>
  <si>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</si>
  <si>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</si>
  <si>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</si>
  <si>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</si>
  <si>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</si>
  <si>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</si>
  <si>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</si>
  <si>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</si>
  <si>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</si>
  <si>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</si>
  <si>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</si>
  <si>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</si>
  <si>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</si>
  <si>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</si>
  <si>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</si>
  <si>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</si>
  <si>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</si>
  <si>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</si>
  <si>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</si>
  <si>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</si>
  <si>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</si>
  <si>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</si>
  <si>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</si>
  <si>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</si>
  <si>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</si>
  <si>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</si>
  <si>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</si>
  <si>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</si>
  <si>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</si>
  <si>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</si>
  <si>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</si>
  <si>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</si>
  <si>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</si>
  <si>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</si>
  <si>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</si>
  <si>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</si>
  <si>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</si>
  <si>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</si>
  <si>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</si>
  <si>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</si>
  <si>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</si>
  <si>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</si>
  <si>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</si>
  <si>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</si>
  <si>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</si>
  <si>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</si>
  <si>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</si>
  <si>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</si>
  <si>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</si>
  <si>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</si>
  <si>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</si>
  <si>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</si>
  <si>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</si>
  <si>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</si>
  <si>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</si>
  <si>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</si>
  <si>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</si>
  <si>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</si>
  <si>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</si>
  <si>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</si>
  <si>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</si>
  <si>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</si>
  <si>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</si>
  <si>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</si>
  <si>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</si>
  <si>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</si>
  <si>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</si>
  <si>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</si>
  <si>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</si>
  <si>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</si>
  <si>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</si>
  <si>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</si>
  <si>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</si>
  <si>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</si>
  <si>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</si>
  <si>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</si>
  <si>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</si>
  <si>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</si>
  <si>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</si>
  <si>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</si>
  <si>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</si>
  <si>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</si>
  <si>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</si>
  <si>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</si>
  <si>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</si>
  <si>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</si>
  <si>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</si>
  <si>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</si>
  <si>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</si>
  <si>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</si>
  <si>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</si>
  <si>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</si>
  <si>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</si>
  <si>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</si>
  <si>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</si>
  <si>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</si>
  <si>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</si>
  <si>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</si>
  <si>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</si>
  <si>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</si>
  <si>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</si>
  <si>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</si>
  <si>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</si>
  <si>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</si>
  <si>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</si>
  <si>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</si>
  <si>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</si>
  <si>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</si>
  <si>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</si>
  <si>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</si>
  <si>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</si>
  <si>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</si>
  <si>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</si>
  <si>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</si>
  <si>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</si>
  <si>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</si>
  <si>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</si>
  <si>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</si>
  <si>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</si>
  <si>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</si>
  <si>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</si>
  <si>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</si>
  <si>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</si>
  <si>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</si>
  <si>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</si>
  <si>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</si>
  <si>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</si>
  <si>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</si>
  <si>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</si>
  <si>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</si>
  <si>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</si>
  <si>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</si>
  <si>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</si>
  <si>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</si>
  <si>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</si>
  <si>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</si>
  <si>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</si>
  <si>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</si>
  <si>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</si>
  <si>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</si>
  <si>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</si>
  <si>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</si>
  <si>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</si>
  <si>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</si>
  <si>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</si>
  <si>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</si>
  <si>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</si>
  <si>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</si>
  <si>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</si>
  <si>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</si>
  <si>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</si>
  <si>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</si>
  <si>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</si>
  <si>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</si>
  <si>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</si>
  <si>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</si>
  <si>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</si>
  <si>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</si>
  <si>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</si>
  <si>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</si>
  <si>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</si>
  <si>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</si>
  <si>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</si>
  <si>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</si>
  <si>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</si>
  <si>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</si>
  <si>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</si>
  <si>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</si>
  <si>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</si>
  <si>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</si>
  <si>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</si>
  <si>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</si>
  <si>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</si>
  <si>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</si>
  <si>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</si>
  <si>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</si>
  <si>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</si>
  <si>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</si>
  <si>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</si>
  <si>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</si>
  <si>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</si>
  <si>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</si>
  <si>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</si>
  <si>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</si>
  <si>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</si>
  <si>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</si>
  <si>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</si>
  <si>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</si>
  <si>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</si>
  <si>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</si>
  <si>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</si>
  <si>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</si>
  <si>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</si>
  <si>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</si>
  <si>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</si>
  <si>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</si>
  <si>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</si>
  <si>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</si>
  <si>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</si>
  <si>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</si>
  <si>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</si>
  <si>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</si>
  <si>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</si>
  <si>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</si>
  <si>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</si>
  <si>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</si>
  <si>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</si>
  <si>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</si>
  <si>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</si>
  <si>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</si>
  <si>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</si>
  <si>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</si>
  <si>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</si>
  <si>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</si>
  <si>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</si>
  <si>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</si>
  <si>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</si>
  <si>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</si>
  <si>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</si>
  <si>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</si>
  <si>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</si>
  <si>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</si>
  <si>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</si>
  <si>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</si>
  <si>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</si>
  <si>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</si>
  <si>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</si>
  <si>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</si>
  <si>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</si>
  <si>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</si>
  <si>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</si>
  <si>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</si>
  <si>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</si>
  <si>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</si>
  <si>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</si>
  <si>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</si>
  <si>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</si>
  <si>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</si>
  <si>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</si>
  <si>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</si>
  <si>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</si>
  <si>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</si>
  <si>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</si>
  <si>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</si>
  <si>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</si>
  <si>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</si>
  <si>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</si>
  <si>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</si>
  <si>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</si>
  <si>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</si>
  <si>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</si>
  <si>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</si>
  <si>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</si>
  <si>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</si>
  <si>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</si>
  <si>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</si>
  <si>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</si>
  <si>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</si>
  <si>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</si>
  <si>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</si>
  <si>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</si>
  <si>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</si>
  <si>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</si>
  <si>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</si>
  <si>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</si>
  <si>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</si>
  <si>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</si>
  <si>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</si>
  <si>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</si>
  <si>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</si>
  <si>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</si>
  <si>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</si>
  <si>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</si>
  <si>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</si>
  <si>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</si>
  <si>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</si>
  <si>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</si>
  <si>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</si>
  <si>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</si>
  <si>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</si>
  <si>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</si>
  <si>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</si>
  <si>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</si>
  <si>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</si>
  <si>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</si>
  <si>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</si>
  <si>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</si>
  <si>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</si>
  <si>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</si>
  <si>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</si>
  <si>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</si>
  <si>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</si>
  <si>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</si>
  <si>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</si>
  <si>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</si>
  <si>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</si>
  <si>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</si>
  <si>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</si>
  <si>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</si>
  <si>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</si>
  <si>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</si>
  <si>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</si>
  <si>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</si>
  <si>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</si>
  <si>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</si>
  <si>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</si>
  <si>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</si>
  <si>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</si>
  <si>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</si>
  <si>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</si>
  <si>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</si>
  <si>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</si>
  <si>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</si>
  <si>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</si>
  <si>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</si>
  <si>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</si>
  <si>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</si>
  <si>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</si>
  <si>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</si>
  <si>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</si>
  <si>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</si>
  <si>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</si>
  <si>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</si>
  <si>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</si>
  <si>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</si>
  <si>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</si>
  <si>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</si>
  <si>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</si>
  <si>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</si>
  <si>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</si>
  <si>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</si>
  <si>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</si>
  <si>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</si>
  <si>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</si>
  <si>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</si>
  <si>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</si>
  <si>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</si>
  <si>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</si>
  <si>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</si>
  <si>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</si>
  <si>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</si>
  <si>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</si>
  <si>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</si>
  <si>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</si>
  <si>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</si>
  <si>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</si>
  <si>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</si>
  <si>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</si>
  <si>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</si>
  <si>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</si>
  <si>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</si>
  <si>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</si>
  <si>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</si>
  <si>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</si>
  <si>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</si>
  <si>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</si>
  <si>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</si>
  <si>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</si>
  <si>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</si>
  <si>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</si>
  <si>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</si>
  <si>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</si>
  <si>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</si>
  <si>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</si>
  <si>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</si>
  <si>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</si>
  <si>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</si>
  <si>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</si>
  <si>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</si>
  <si>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</si>
  <si>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</si>
  <si>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</si>
  <si>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</si>
  <si>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</si>
  <si>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</si>
  <si>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</si>
  <si>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</si>
  <si>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</si>
  <si>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</si>
  <si>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</si>
  <si>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</si>
  <si>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</si>
  <si>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</si>
  <si>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</si>
  <si>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</si>
  <si>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</si>
  <si>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</si>
  <si>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</si>
  <si>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</si>
  <si>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</si>
  <si>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</si>
  <si>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</si>
  <si>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</si>
  <si>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</si>
  <si>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</si>
  <si>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</si>
  <si>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</si>
  <si>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</si>
  <si>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</si>
  <si>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</si>
  <si>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</si>
  <si>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</si>
  <si>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</si>
  <si>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</si>
  <si>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</si>
  <si>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</si>
  <si>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</si>
  <si>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</si>
  <si>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</si>
  <si>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</si>
  <si>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</si>
  <si>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</si>
  <si>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</si>
  <si>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</si>
  <si>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</si>
  <si>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</si>
  <si>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</si>
  <si>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</si>
  <si>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</si>
  <si>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</si>
  <si>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</si>
  <si>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</si>
  <si>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</si>
  <si>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</si>
  <si>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</si>
  <si>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</si>
  <si>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</si>
  <si>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</si>
  <si>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</si>
  <si>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</si>
  <si>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</si>
  <si>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</si>
  <si>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</si>
  <si>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</si>
  <si>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</si>
  <si>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</si>
  <si>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</si>
  <si>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</si>
  <si>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</si>
  <si>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</si>
  <si>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</si>
  <si>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</si>
  <si>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</si>
  <si>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</si>
  <si>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</si>
  <si>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</si>
  <si>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</si>
  <si>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</si>
  <si>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</si>
  <si>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</si>
  <si>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</si>
  <si>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</si>
  <si>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</si>
  <si>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</si>
  <si>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</si>
  <si>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</si>
  <si>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</si>
  <si>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</si>
  <si>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</si>
  <si>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</si>
  <si>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</si>
  <si>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</si>
  <si>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</si>
  <si>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</si>
  <si>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</si>
  <si>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</si>
  <si>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</si>
  <si>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</si>
  <si>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</si>
  <si>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</si>
  <si>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</si>
  <si>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</si>
  <si>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</si>
  <si>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</si>
  <si>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</si>
  <si>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</si>
  <si>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</si>
  <si>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</si>
  <si>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</si>
  <si>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</si>
  <si>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</si>
  <si>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</si>
  <si>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</si>
  <si>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</si>
  <si>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</si>
  <si>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</si>
  <si>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</si>
  <si>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</si>
  <si>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</si>
  <si>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</si>
  <si>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</si>
  <si>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</si>
  <si>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</si>
  <si>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</si>
  <si>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</si>
  <si>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</si>
  <si>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</si>
  <si>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</si>
  <si>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</si>
  <si>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</si>
  <si>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</si>
  <si>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</si>
  <si>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</si>
  <si>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</si>
  <si>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</si>
  <si>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</si>
  <si>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</si>
  <si>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</si>
  <si>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</si>
  <si>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</si>
  <si>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</si>
  <si>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</si>
  <si>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</si>
  <si>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</si>
  <si>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</si>
  <si>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</si>
  <si>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</si>
  <si>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</si>
  <si>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</si>
  <si>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</si>
  <si>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</si>
  <si>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</si>
  <si>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</si>
  <si>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</si>
  <si>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</si>
  <si>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</si>
  <si>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</si>
  <si>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</si>
  <si>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</si>
  <si>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</si>
  <si>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</si>
  <si>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</si>
  <si>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</si>
  <si>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</si>
  <si>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</si>
  <si>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</si>
  <si>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</si>
  <si>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</si>
  <si>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</si>
  <si>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</si>
  <si>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</si>
  <si>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</si>
  <si>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</si>
  <si>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</si>
  <si>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</si>
  <si>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</si>
  <si>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</si>
  <si>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</si>
  <si>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</si>
  <si>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</si>
  <si>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</si>
  <si>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</si>
  <si>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</si>
  <si>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</si>
  <si>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</si>
  <si>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</si>
  <si>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</si>
  <si>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</si>
  <si>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</si>
  <si>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</si>
  <si>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</si>
  <si>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</si>
  <si>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</si>
  <si>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</si>
  <si>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</si>
  <si>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</si>
  <si>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</si>
  <si>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</si>
  <si>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</si>
  <si>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</si>
  <si>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</si>
  <si>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</si>
  <si>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</si>
  <si>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</si>
  <si>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</si>
  <si>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</si>
  <si>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</si>
  <si>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</si>
  <si>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</si>
  <si>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</si>
  <si>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</si>
  <si>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</si>
  <si>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</si>
  <si>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</si>
  <si>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</si>
  <si>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</si>
  <si>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</si>
  <si>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</si>
  <si>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</si>
  <si>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</si>
  <si>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</si>
  <si>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</si>
  <si>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</si>
  <si>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</si>
  <si>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</si>
  <si>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</si>
  <si>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</si>
  <si>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</si>
  <si>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</si>
  <si>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</si>
  <si>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</si>
  <si>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</si>
  <si>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</si>
  <si>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</si>
  <si>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</si>
  <si>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</si>
  <si>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</si>
  <si>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</si>
  <si>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</si>
  <si>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</si>
  <si>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</si>
  <si>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</si>
  <si>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</si>
  <si>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</si>
  <si>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</si>
  <si>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</si>
  <si>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</si>
  <si>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</si>
  <si>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</si>
  <si>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</si>
  <si>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</si>
  <si>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</si>
  <si>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</si>
  <si>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</si>
  <si>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</si>
  <si>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</si>
  <si>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</si>
  <si>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</si>
  <si>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</si>
  <si>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</si>
  <si>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</si>
  <si>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</si>
  <si>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</si>
  <si>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</si>
  <si>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</si>
  <si>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</si>
  <si>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</si>
  <si>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</si>
  <si>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</si>
  <si>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</si>
  <si>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</si>
  <si>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</si>
  <si>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</si>
  <si>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</si>
  <si>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</si>
  <si>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</si>
  <si>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</si>
  <si>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</si>
  <si>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</si>
  <si>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</si>
  <si>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</si>
  <si>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</si>
  <si>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</si>
  <si>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</si>
  <si>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</si>
  <si>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</si>
  <si>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</si>
  <si>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</si>
  <si>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</si>
  <si>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</si>
  <si>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</si>
  <si>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</si>
  <si>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</si>
  <si>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</si>
  <si>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</si>
  <si>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</si>
  <si>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</si>
  <si>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</si>
  <si>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</si>
  <si>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</si>
  <si>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</si>
  <si>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</si>
  <si>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</si>
  <si>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</si>
  <si>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</si>
  <si>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</si>
  <si>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</si>
  <si>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</si>
  <si>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</si>
  <si>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</si>
  <si>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</si>
  <si>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</si>
  <si>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</si>
  <si>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</si>
  <si>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</si>
  <si>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</si>
  <si>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</si>
  <si>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</si>
  <si>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</si>
  <si>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</si>
  <si>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</si>
  <si>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</si>
  <si>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</si>
  <si>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</si>
  <si>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</si>
  <si>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</si>
  <si>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</si>
  <si>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</si>
  <si>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</si>
  <si>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</si>
  <si>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</si>
  <si>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</si>
  <si>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</si>
  <si>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</si>
  <si>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</si>
  <si>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</si>
  <si>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</si>
  <si>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</si>
  <si>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</si>
  <si>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</si>
  <si>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</si>
  <si>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</si>
  <si>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</si>
  <si>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</si>
  <si>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</si>
  <si>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</si>
  <si>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</si>
  <si>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</si>
  <si>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</si>
  <si>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</si>
  <si>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</si>
  <si>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</si>
  <si>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</si>
  <si>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</si>
  <si>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</si>
  <si>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</si>
  <si>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</si>
  <si>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</si>
  <si>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</si>
  <si>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</si>
  <si>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</si>
  <si>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</si>
  <si>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</si>
  <si>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</si>
  <si>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</si>
  <si>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</si>
  <si>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</si>
  <si>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</si>
  <si>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</si>
  <si>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</si>
  <si>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</si>
  <si>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</si>
  <si>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</si>
  <si>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</si>
  <si>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</si>
  <si>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</si>
  <si>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</si>
  <si>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</si>
  <si>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</si>
  <si>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</si>
  <si>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</si>
  <si>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</si>
  <si>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</si>
  <si>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</si>
  <si>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</si>
  <si>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</si>
  <si>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</si>
  <si>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</si>
  <si>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</si>
  <si>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</si>
  <si>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</si>
  <si>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</si>
  <si>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</si>
  <si>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</si>
  <si>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</si>
  <si>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</si>
  <si>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</si>
  <si>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</si>
  <si>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</si>
  <si>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</si>
  <si>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</si>
  <si>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</si>
  <si>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</si>
  <si>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</si>
  <si>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</si>
  <si>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</si>
  <si>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</si>
  <si>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</si>
  <si>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</si>
  <si>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</si>
  <si>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</si>
  <si>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</si>
  <si>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</si>
  <si>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</si>
  <si>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</si>
  <si>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</si>
  <si>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</si>
  <si>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</si>
  <si>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</si>
  <si>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</si>
  <si>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</si>
  <si>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</si>
  <si>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</si>
  <si>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</si>
  <si>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</si>
  <si>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</si>
  <si>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</si>
  <si>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</si>
  <si>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</si>
  <si>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</si>
  <si>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</si>
  <si>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</si>
  <si>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</si>
  <si>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</si>
  <si>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</si>
  <si>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</si>
  <si>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</si>
  <si>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</si>
  <si>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</si>
  <si>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</si>
  <si>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</si>
  <si>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</si>
  <si>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</si>
  <si>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</si>
  <si>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</si>
  <si>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</si>
  <si>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</si>
  <si>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</si>
  <si>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</si>
  <si>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</si>
  <si>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</si>
  <si>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</si>
  <si>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</si>
  <si>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</si>
  <si>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</si>
  <si>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</si>
  <si>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</si>
  <si>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</si>
  <si>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</si>
  <si>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</si>
  <si>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</si>
  <si>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</si>
  <si>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</si>
  <si>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</si>
  <si>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</si>
  <si>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</si>
  <si>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</si>
  <si>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</si>
  <si>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</si>
  <si>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</si>
  <si>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</si>
  <si>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</si>
  <si>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</si>
  <si>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</si>
  <si>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</si>
  <si>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</si>
  <si>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</si>
  <si>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</si>
  <si>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</si>
  <si>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</si>
  <si>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</si>
  <si>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</si>
  <si>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</si>
  <si>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</si>
  <si>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</si>
  <si>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</si>
  <si>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</si>
  <si>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</si>
  <si>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</si>
  <si>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</si>
  <si>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</si>
  <si>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</si>
  <si>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</si>
  <si>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</si>
  <si>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</si>
  <si>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</si>
  <si>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</si>
  <si>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</si>
  <si>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</si>
  <si>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</si>
  <si>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</si>
  <si>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</si>
  <si>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</si>
  <si>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</si>
  <si>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</si>
  <si>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</si>
  <si>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</si>
  <si>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</si>
  <si>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</si>
  <si>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</si>
  <si>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</si>
  <si>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</si>
  <si>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</si>
  <si>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</si>
  <si>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</si>
  <si>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</si>
  <si>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</si>
  <si>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</si>
  <si>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</si>
  <si>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</si>
  <si>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</si>
  <si>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</si>
  <si>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</si>
  <si>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</si>
  <si>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</si>
  <si>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</si>
  <si>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</si>
  <si>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</si>
  <si>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</si>
  <si>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</si>
  <si>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</si>
  <si>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</si>
  <si>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</si>
  <si>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</si>
  <si>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</si>
  <si>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</si>
  <si>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</si>
  <si>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</si>
  <si>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</si>
  <si>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</si>
  <si>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</si>
  <si>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</si>
  <si>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</si>
  <si>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</si>
  <si>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</si>
  <si>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</si>
  <si>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</si>
  <si>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</si>
  <si>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</si>
  <si>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</si>
  <si>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</si>
  <si>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</si>
  <si>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</si>
  <si>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</si>
  <si>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</si>
  <si>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</si>
  <si>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</si>
  <si>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</si>
  <si>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</si>
  <si>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</si>
  <si>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</si>
  <si>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</si>
  <si>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</si>
  <si>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</si>
  <si>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</si>
  <si>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</si>
  <si>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</si>
  <si>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</si>
  <si>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</si>
  <si>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</si>
  <si>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</si>
  <si>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</si>
  <si>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</si>
  <si>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</si>
  <si>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</si>
  <si>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</si>
  <si>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</si>
  <si>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</si>
  <si>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</si>
  <si>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</si>
  <si>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</si>
  <si>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</si>
  <si>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</si>
  <si>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</si>
  <si>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</si>
  <si>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</si>
  <si>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</si>
  <si>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</si>
  <si>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</si>
  <si>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</si>
  <si>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</si>
  <si>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</si>
  <si>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</si>
  <si>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</si>
  <si>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</si>
  <si>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</si>
  <si>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</si>
  <si>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</si>
  <si>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</si>
  <si>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</si>
  <si>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</si>
  <si>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</si>
  <si>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</si>
  <si>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</si>
  <si>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</si>
  <si>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</si>
  <si>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</si>
  <si>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</si>
  <si>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</si>
  <si>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</si>
  <si>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</si>
  <si>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</si>
  <si>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</si>
  <si>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</si>
  <si>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</si>
  <si>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</si>
  <si>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</si>
  <si>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</si>
  <si>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</si>
  <si>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</si>
  <si>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</si>
  <si>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</si>
  <si>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</si>
  <si>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</si>
  <si>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</si>
  <si>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</si>
  <si>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</si>
  <si>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</si>
  <si>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</si>
  <si>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</si>
  <si>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</si>
  <si>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</si>
  <si>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</si>
  <si>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</si>
  <si>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</si>
  <si>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</si>
  <si>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</si>
  <si>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</si>
  <si>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</si>
  <si>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</si>
  <si>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</si>
  <si>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</si>
  <si>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</si>
  <si>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</si>
  <si>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</si>
  <si>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</si>
  <si>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</si>
  <si>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</si>
  <si>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</si>
  <si>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</si>
  <si>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</si>
  <si>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</si>
  <si>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</si>
  <si>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</si>
  <si>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</si>
  <si>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</si>
  <si>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</si>
  <si>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</si>
  <si>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</si>
  <si>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</si>
  <si>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</si>
  <si>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</si>
  <si>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</si>
  <si>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</si>
  <si>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</si>
  <si>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</si>
  <si>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</si>
  <si>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</si>
  <si>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</si>
  <si>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</si>
  <si>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</si>
  <si>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</si>
  <si>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</si>
  <si>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</si>
  <si>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</si>
  <si>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</si>
  <si>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</si>
  <si>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</si>
  <si>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</si>
  <si>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</si>
  <si>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</si>
  <si>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</si>
  <si>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</si>
  <si>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</si>
  <si>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</si>
  <si>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</si>
  <si>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</si>
  <si>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</si>
  <si>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</si>
  <si>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</si>
  <si>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</si>
  <si>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</si>
  <si>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</si>
  <si>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</si>
  <si>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</si>
  <si>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</si>
  <si>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</si>
  <si>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</si>
  <si>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</si>
  <si>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</si>
  <si>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</si>
  <si>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</si>
  <si>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</si>
  <si>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</si>
  <si>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</si>
  <si>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</si>
  <si>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</si>
  <si>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</si>
  <si>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</si>
  <si>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</si>
  <si>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</si>
  <si>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</si>
  <si>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</si>
  <si>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</si>
  <si>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</si>
  <si>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</si>
  <si>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</si>
  <si>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</si>
  <si>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</si>
  <si>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</si>
  <si>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</si>
  <si>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</si>
  <si>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</si>
  <si>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</si>
  <si>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</si>
  <si>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</si>
  <si>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</si>
  <si>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</si>
  <si>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</si>
  <si>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</si>
  <si>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</si>
  <si>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</si>
  <si>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</si>
  <si>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</si>
  <si>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</si>
  <si>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</si>
  <si>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</si>
  <si>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</si>
  <si>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</si>
  <si>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</si>
  <si>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</si>
  <si>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</si>
  <si>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</si>
  <si>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</si>
  <si>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</si>
  <si>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</si>
  <si>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</si>
  <si>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</si>
  <si>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</si>
  <si>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</si>
  <si>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</si>
  <si>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</si>
  <si>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</si>
  <si>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</si>
  <si>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</si>
  <si>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</si>
  <si>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</si>
  <si>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</si>
  <si>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</si>
  <si>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</si>
  <si>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</si>
  <si>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</si>
  <si>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</si>
  <si>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</si>
  <si>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</si>
  <si>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</si>
  <si>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</si>
  <si>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</si>
  <si>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</si>
  <si>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</si>
  <si>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</si>
  <si>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</si>
  <si>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</si>
  <si>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</si>
  <si>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</si>
  <si>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</si>
  <si>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</si>
  <si>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</si>
  <si>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</si>
  <si>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</si>
  <si>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</si>
  <si>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</si>
  <si>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</si>
  <si>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</si>
  <si>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</si>
  <si>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</si>
  <si>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</si>
  <si>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</si>
  <si>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</si>
  <si>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</si>
  <si>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</si>
  <si>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</si>
  <si>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</si>
  <si>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</si>
  <si>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</si>
  <si>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</si>
  <si>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</si>
  <si>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</si>
  <si>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</si>
  <si>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</si>
  <si>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</si>
  <si>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</si>
  <si>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</si>
  <si>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</si>
  <si>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</si>
  <si>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</si>
  <si>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</si>
  <si>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</si>
  <si>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</si>
  <si>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</si>
  <si>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</si>
  <si>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</si>
  <si>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</si>
  <si>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</si>
  <si>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</si>
  <si>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</si>
  <si>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</si>
  <si>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</si>
  <si>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</si>
  <si>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</si>
  <si>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</si>
  <si>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</si>
  <si>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</si>
  <si>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</si>
  <si>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</si>
  <si>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</si>
  <si>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</si>
  <si>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</si>
  <si>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</si>
  <si>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</si>
  <si>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</si>
  <si>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</si>
  <si>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</si>
  <si>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</si>
  <si>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</si>
  <si>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</si>
  <si>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</si>
  <si>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</si>
  <si>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</si>
  <si>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</si>
  <si>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</si>
  <si>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</si>
  <si>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</si>
  <si>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</si>
  <si>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</si>
  <si>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</si>
  <si>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</si>
  <si>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</si>
  <si>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</si>
  <si>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</si>
  <si>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</si>
  <si>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</si>
  <si>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</si>
  <si>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</si>
  <si>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</si>
  <si>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</si>
  <si>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</si>
  <si>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</si>
  <si>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</si>
  <si>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</si>
  <si>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</si>
  <si>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</si>
  <si>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</si>
  <si>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</si>
  <si>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</si>
  <si>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</si>
  <si>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</si>
  <si>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</si>
  <si>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</si>
  <si>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</si>
  <si>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</si>
  <si>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</si>
  <si>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</si>
  <si>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</si>
  <si>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</si>
  <si>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</si>
  <si>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</si>
  <si>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</si>
  <si>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</si>
  <si>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</si>
  <si>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</si>
  <si>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</si>
  <si>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</si>
  <si>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</si>
  <si>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</si>
  <si>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</si>
  <si>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</si>
  <si>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</si>
  <si>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</si>
  <si>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</si>
  <si>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</si>
  <si>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</si>
  <si>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</si>
  <si>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</si>
  <si>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</si>
  <si>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</si>
  <si>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</si>
  <si>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</si>
  <si>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</si>
  <si>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</si>
  <si>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</si>
  <si>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</si>
  <si>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</si>
  <si>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</si>
  <si>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</si>
  <si>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</si>
  <si>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</si>
  <si>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</si>
  <si>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</si>
  <si>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</si>
  <si>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</si>
  <si>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</si>
  <si>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</si>
  <si>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</si>
  <si>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</si>
  <si>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</si>
  <si>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</si>
  <si>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</si>
  <si>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</si>
  <si>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</si>
  <si>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</si>
  <si>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</si>
  <si>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</si>
  <si>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</si>
  <si>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</si>
  <si>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</si>
  <si>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</si>
  <si>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</si>
  <si>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</si>
  <si>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</si>
  <si>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</si>
  <si>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</si>
  <si>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</si>
  <si>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</si>
  <si>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</si>
  <si>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</si>
  <si>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</si>
  <si>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</si>
  <si>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</si>
  <si>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</si>
  <si>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</si>
  <si>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</si>
  <si>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</si>
  <si>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</si>
  <si>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</si>
  <si>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</si>
  <si>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</si>
  <si>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</si>
  <si>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</si>
  <si>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</si>
  <si>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</si>
  <si>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</si>
  <si>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</si>
  <si>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</si>
  <si>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</si>
  <si>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</si>
  <si>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</si>
  <si>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</si>
  <si>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</si>
  <si>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</si>
  <si>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</si>
  <si>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</si>
  <si>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</si>
  <si>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</si>
  <si>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</si>
  <si>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</si>
  <si>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</si>
  <si>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</si>
  <si>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</si>
  <si>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</si>
  <si>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</si>
  <si>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</si>
  <si>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</si>
  <si>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</si>
  <si>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</si>
  <si>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</si>
  <si>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</si>
  <si>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</si>
  <si>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</si>
  <si>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</si>
  <si>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</si>
  <si>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</si>
  <si>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</si>
  <si>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</si>
  <si>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</si>
  <si>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</si>
  <si>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</si>
  <si>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</si>
  <si>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</si>
  <si>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</si>
  <si>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</si>
  <si>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</si>
  <si>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</si>
  <si>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</si>
  <si>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</si>
  <si>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</si>
  <si>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</si>
  <si>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</si>
  <si>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</si>
  <si>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</si>
  <si>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</si>
  <si>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</si>
  <si>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</si>
  <si>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</si>
  <si>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</si>
  <si>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</si>
  <si>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</si>
  <si>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</si>
  <si>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</si>
  <si>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</si>
  <si>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</si>
  <si>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</si>
  <si>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</si>
  <si>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</si>
  <si>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</si>
  <si>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</si>
  <si>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</si>
  <si>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</si>
  <si>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</si>
  <si>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</si>
  <si>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</si>
  <si>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</si>
  <si>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</si>
  <si>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</si>
  <si>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</si>
  <si>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</si>
  <si>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</si>
  <si>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</si>
  <si>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</si>
  <si>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</si>
  <si>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</si>
  <si>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</si>
  <si>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</si>
  <si>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</si>
  <si>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</si>
  <si>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</si>
  <si>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</si>
  <si>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</si>
  <si>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</si>
  <si>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</si>
  <si>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</si>
  <si>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</si>
  <si>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</si>
  <si>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</si>
  <si>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</si>
  <si>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</si>
  <si>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</si>
  <si>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</si>
  <si>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</si>
  <si>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</si>
  <si>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</si>
  <si>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</si>
  <si>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</si>
  <si>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</si>
  <si>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</si>
  <si>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</si>
  <si>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</si>
  <si>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</si>
  <si>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</si>
  <si>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</si>
  <si>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</si>
  <si>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</si>
  <si>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</si>
  <si>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</si>
  <si>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</si>
  <si>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</si>
  <si>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</si>
  <si>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</si>
  <si>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</si>
  <si>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</si>
  <si>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</si>
  <si>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</si>
  <si>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</si>
  <si>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</si>
  <si>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</si>
  <si>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</si>
  <si>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</si>
  <si>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</si>
  <si>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</si>
  <si>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</si>
  <si>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</si>
  <si>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</si>
  <si>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</si>
  <si>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</si>
  <si>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</si>
  <si>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</si>
  <si>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</si>
  <si>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</si>
  <si>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</si>
  <si>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</si>
  <si>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</si>
  <si>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</si>
  <si>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</si>
  <si>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</si>
  <si>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</si>
  <si>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</si>
  <si>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</si>
  <si>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</si>
  <si>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</si>
  <si>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</si>
  <si>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</si>
  <si>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</si>
  <si>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</si>
  <si>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</si>
  <si>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</si>
  <si>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</si>
  <si>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</si>
  <si>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</si>
  <si>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</si>
  <si>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</si>
  <si>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</si>
  <si>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</si>
  <si>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</si>
  <si>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</si>
  <si>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</si>
  <si>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</si>
  <si>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</si>
  <si>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</si>
  <si>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</si>
  <si>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</si>
  <si>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</si>
  <si>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</si>
  <si>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</si>
  <si>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</si>
  <si>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</si>
  <si>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</si>
  <si>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</si>
  <si>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</si>
  <si>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</si>
  <si>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</si>
  <si>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</si>
  <si>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</si>
  <si>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</si>
  <si>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</si>
  <si>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</si>
  <si>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</si>
  <si>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</si>
  <si>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</si>
  <si>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</si>
  <si>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</si>
  <si>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</si>
  <si>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</si>
  <si>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</si>
  <si>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</si>
  <si>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</si>
  <si>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</si>
  <si>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</si>
  <si>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</si>
  <si>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</si>
  <si>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</si>
  <si>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</si>
  <si>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</si>
  <si>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</si>
  <si>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</si>
  <si>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</si>
  <si>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</si>
  <si>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</si>
  <si>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</si>
  <si>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</si>
  <si>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</si>
  <si>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</si>
  <si>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</si>
  <si>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</si>
  <si>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</si>
  <si>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</si>
  <si>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</si>
  <si>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</si>
  <si>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</si>
  <si>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</si>
  <si>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</si>
  <si>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</si>
  <si>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</si>
  <si>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</si>
  <si>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</si>
  <si>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</si>
  <si>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</si>
  <si>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</si>
  <si>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</si>
  <si>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</si>
  <si>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</si>
  <si>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</si>
  <si>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</si>
  <si>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</si>
  <si>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</si>
  <si>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</si>
  <si>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</si>
  <si>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</si>
  <si>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</si>
  <si>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</si>
  <si>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</si>
  <si>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</si>
  <si>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</si>
  <si>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</si>
  <si>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</si>
  <si>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</si>
  <si>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</si>
  <si>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</si>
  <si>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</si>
  <si>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</si>
  <si>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</si>
  <si>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</si>
  <si>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</si>
  <si>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</si>
  <si>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</si>
  <si>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</si>
  <si>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</si>
  <si>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</si>
  <si>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</si>
  <si>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</si>
  <si>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</si>
  <si>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</si>
  <si>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</si>
  <si>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</si>
  <si>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</si>
  <si>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</si>
  <si>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</si>
  <si>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</si>
  <si>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</si>
  <si>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</si>
  <si>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</si>
  <si>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</si>
  <si>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</si>
  <si>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</si>
  <si>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</si>
  <si>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</si>
  <si>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</si>
  <si>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</si>
  <si>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</si>
  <si>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</si>
  <si>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</si>
  <si>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</si>
  <si>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</si>
  <si>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</si>
  <si>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</si>
  <si>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</si>
  <si>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</si>
  <si>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</si>
  <si>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</si>
  <si>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</si>
  <si>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</si>
  <si>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</si>
  <si>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</si>
  <si>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</si>
  <si>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</si>
  <si>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</si>
  <si>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</si>
  <si>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</si>
  <si>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</si>
  <si>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</si>
  <si>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</si>
  <si>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</si>
  <si>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</si>
  <si>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</si>
  <si>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</si>
  <si>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</si>
  <si>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</si>
  <si>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</si>
  <si>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</si>
  <si>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</si>
  <si>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</si>
  <si>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</si>
  <si>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</si>
  <si>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</si>
  <si>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</si>
  <si>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</si>
  <si>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</si>
  <si>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</si>
  <si>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</si>
  <si>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</si>
  <si>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</si>
  <si>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</si>
  <si>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</si>
  <si>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</si>
  <si>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</si>
  <si>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</si>
  <si>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</si>
  <si>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</si>
  <si>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</si>
  <si>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</si>
  <si>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</si>
  <si>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</si>
  <si>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</si>
  <si>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</si>
  <si>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</si>
  <si>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</si>
  <si>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</si>
  <si>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</si>
  <si>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</si>
  <si>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</si>
  <si>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</si>
  <si>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</si>
  <si>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</si>
  <si>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</si>
  <si>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</si>
  <si>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</si>
  <si>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</si>
  <si>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</si>
  <si>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</si>
  <si>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</si>
  <si>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</si>
  <si>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</si>
  <si>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</si>
  <si>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</si>
  <si>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</si>
  <si>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</si>
  <si>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</si>
  <si>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</si>
  <si>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</si>
  <si>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</si>
  <si>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</si>
  <si>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</si>
  <si>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</si>
  <si>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</si>
  <si>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</si>
  <si>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</si>
  <si>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</si>
  <si>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</si>
  <si>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</si>
  <si>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</si>
  <si>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</si>
  <si>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</si>
  <si>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</si>
  <si>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</si>
  <si>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</si>
  <si>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</si>
  <si>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</si>
  <si>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</si>
  <si>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</si>
  <si>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</si>
  <si>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</si>
  <si>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</si>
  <si>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</si>
  <si>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</si>
  <si>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</si>
  <si>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</si>
  <si>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</si>
  <si>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</si>
  <si>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</si>
  <si>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</si>
  <si>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</si>
  <si>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</si>
  <si>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</si>
  <si>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</si>
  <si>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</si>
  <si>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</si>
  <si>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</si>
  <si>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</si>
  <si>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</si>
  <si>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</si>
  <si>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</si>
  <si>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</si>
  <si>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</si>
  <si>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</si>
  <si>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</si>
  <si>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</si>
  <si>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</si>
  <si>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</si>
  <si>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</si>
  <si>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</si>
  <si>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</si>
  <si>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</si>
  <si>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</si>
  <si>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</si>
  <si>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</si>
  <si>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</si>
  <si>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</si>
  <si>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</si>
  <si>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</si>
  <si>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</si>
  <si>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</si>
  <si>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</si>
  <si>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</si>
  <si>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</si>
  <si>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</si>
  <si>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</si>
  <si>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</si>
  <si>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</si>
  <si>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</si>
  <si>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</si>
  <si>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</si>
  <si>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</si>
  <si>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</si>
  <si>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</si>
  <si>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</si>
  <si>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</si>
  <si>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</si>
  <si>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</si>
  <si>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</si>
  <si>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</si>
  <si>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</si>
  <si>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</si>
  <si>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</si>
  <si>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</si>
  <si>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</si>
  <si>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</si>
  <si>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</si>
  <si>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</si>
  <si>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</si>
  <si>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</si>
  <si>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</si>
  <si>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</si>
  <si>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</si>
  <si>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</si>
  <si>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</si>
  <si>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</si>
  <si>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</si>
  <si>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</si>
  <si>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</si>
  <si>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</si>
  <si>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</si>
  <si>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</si>
  <si>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</si>
  <si>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</si>
  <si>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</si>
  <si>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</si>
  <si>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</si>
  <si>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</si>
  <si>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</si>
  <si>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</si>
  <si>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</si>
  <si>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</si>
  <si>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</si>
  <si>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</si>
  <si>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</si>
  <si>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</si>
  <si>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</si>
  <si>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</si>
  <si>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</si>
  <si>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</si>
  <si>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</si>
  <si>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</si>
  <si>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</si>
  <si>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</si>
  <si>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</si>
  <si>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</si>
  <si>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</si>
  <si>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</si>
  <si>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</si>
  <si>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</si>
  <si>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</si>
  <si>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</si>
  <si>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</si>
  <si>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</si>
  <si>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</si>
  <si>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</si>
  <si>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</si>
  <si>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</si>
  <si>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</si>
  <si>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</si>
  <si>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</si>
  <si>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</si>
  <si>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</si>
  <si>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</si>
  <si>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</si>
  <si>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</si>
  <si>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</si>
  <si>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</si>
  <si>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</si>
  <si>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</si>
  <si>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</si>
  <si>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</si>
  <si>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</si>
  <si>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</si>
  <si>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</si>
  <si>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</si>
  <si>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</si>
  <si>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</si>
  <si>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</si>
  <si>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</si>
  <si>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</si>
  <si>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</si>
  <si>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</si>
  <si>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</si>
  <si>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</si>
  <si>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</si>
  <si>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</si>
  <si>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</si>
  <si>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</si>
  <si>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</si>
  <si>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</si>
  <si>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</si>
  <si>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</si>
  <si>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</si>
  <si>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</si>
  <si>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</si>
  <si>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</si>
  <si>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</si>
  <si>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</si>
  <si>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</si>
  <si>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</si>
  <si>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</si>
  <si>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</si>
  <si>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</si>
  <si>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</si>
  <si>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</si>
  <si>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</si>
  <si>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</si>
  <si>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</si>
  <si>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</si>
  <si>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</si>
  <si>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</si>
  <si>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</si>
  <si>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</si>
  <si>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</si>
  <si>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</si>
  <si>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</si>
  <si>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</si>
  <si>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</si>
  <si>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</si>
  <si>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</si>
  <si>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</si>
  <si>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</si>
  <si>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</si>
  <si>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</si>
  <si>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</si>
  <si>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</si>
  <si>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</si>
  <si>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</si>
  <si>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</si>
  <si>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</si>
  <si>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</si>
  <si>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</si>
  <si>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</si>
  <si>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</si>
  <si>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</si>
  <si>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</si>
  <si>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</si>
  <si>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</si>
  <si>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</si>
  <si>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</si>
  <si>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</si>
  <si>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</si>
  <si>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</si>
  <si>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</si>
  <si>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</si>
  <si>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</si>
  <si>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</si>
  <si>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</si>
  <si>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</si>
  <si>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</si>
  <si>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</si>
  <si>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</si>
  <si>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</si>
  <si>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</si>
  <si>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</si>
  <si>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</si>
  <si>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</si>
  <si>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</si>
  <si>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</si>
  <si>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</si>
  <si>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</si>
  <si>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</si>
  <si>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</si>
  <si>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</si>
  <si>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</si>
  <si>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</si>
  <si>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</si>
  <si>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</si>
  <si>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</si>
  <si>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</si>
  <si>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</si>
  <si>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</si>
  <si>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</si>
  <si>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</si>
  <si>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</si>
  <si>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</si>
  <si>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</si>
  <si>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</si>
  <si>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</si>
  <si>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</si>
  <si>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</si>
  <si>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</si>
  <si>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</si>
  <si>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</si>
  <si>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</si>
  <si>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</si>
  <si>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</si>
  <si>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</si>
  <si>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</si>
  <si>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</si>
  <si>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</si>
  <si>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</si>
  <si>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</si>
  <si>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</si>
  <si>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</si>
  <si>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</si>
  <si>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</si>
  <si>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</si>
  <si>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</si>
  <si>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</si>
  <si>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</si>
  <si>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</si>
  <si>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</si>
  <si>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</si>
  <si>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</si>
  <si>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</si>
  <si>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</si>
  <si>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</si>
  <si>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</si>
  <si>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</si>
  <si>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</si>
  <si>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</si>
  <si>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</si>
  <si>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</si>
  <si>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</si>
  <si>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</si>
  <si>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</si>
  <si>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</si>
  <si>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</si>
  <si>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</si>
  <si>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</si>
  <si>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</si>
  <si>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</si>
  <si>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</si>
  <si>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</si>
  <si>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</si>
  <si>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</si>
  <si>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</si>
  <si>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</si>
  <si>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</si>
  <si>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</si>
  <si>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</si>
  <si>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</si>
  <si>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</si>
  <si>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</si>
  <si>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</si>
  <si>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</si>
  <si>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</si>
  <si>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</si>
  <si>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</si>
  <si>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</si>
  <si>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</si>
  <si>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</si>
  <si>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</si>
  <si>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</si>
  <si>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</si>
  <si>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</si>
  <si>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</si>
  <si>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</si>
  <si>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</si>
  <si>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</si>
  <si>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</si>
  <si>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</si>
  <si>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</si>
  <si>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</si>
  <si>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</si>
  <si>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</si>
  <si>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</si>
  <si>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</si>
  <si>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</si>
  <si>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</si>
  <si>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</si>
  <si>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</si>
  <si>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</si>
  <si>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</si>
  <si>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</si>
  <si>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</si>
  <si>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</si>
  <si>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</si>
  <si>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</si>
  <si>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</si>
  <si>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</si>
  <si>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</si>
  <si>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</si>
  <si>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</si>
  <si>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</si>
  <si>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</si>
  <si>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</si>
  <si>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</si>
  <si>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</si>
  <si>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</si>
  <si>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</si>
  <si>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</si>
  <si>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</si>
  <si>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</si>
  <si>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</si>
  <si>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</si>
  <si>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</si>
  <si>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</si>
  <si>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</si>
  <si>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</si>
  <si>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</si>
  <si>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</si>
  <si>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</si>
  <si>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</si>
  <si>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</si>
  <si>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</si>
  <si>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</si>
  <si>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</si>
  <si>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</si>
  <si>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</si>
  <si>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</si>
  <si>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</si>
  <si>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</si>
  <si>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</si>
  <si>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</si>
  <si>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</si>
  <si>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</si>
  <si>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</si>
  <si>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</si>
  <si>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</si>
  <si>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</si>
  <si>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</si>
  <si>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</si>
  <si>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</si>
  <si>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</si>
  <si>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</si>
  <si>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</si>
  <si>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</si>
  <si>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</si>
  <si>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</si>
  <si>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</si>
  <si>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</si>
  <si>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</si>
  <si>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</si>
  <si>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</si>
  <si>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</si>
  <si>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</si>
  <si>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</si>
  <si>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</si>
  <si>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</si>
  <si>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</si>
  <si>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</si>
  <si>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</si>
  <si>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</si>
  <si>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</si>
  <si>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</si>
  <si>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</si>
  <si>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</si>
  <si>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</si>
  <si>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</si>
  <si>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</si>
  <si>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</si>
  <si>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</si>
  <si>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</si>
  <si>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</si>
  <si>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</si>
  <si>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</si>
  <si>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</si>
  <si>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</si>
  <si>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</si>
  <si>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</si>
  <si>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</si>
  <si>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</si>
  <si>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</si>
  <si>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</si>
  <si>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</si>
  <si>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</si>
  <si>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</si>
  <si>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</si>
  <si>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</si>
  <si>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</si>
  <si>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</si>
  <si>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</si>
  <si>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</si>
  <si>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</si>
  <si>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</si>
  <si>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</si>
  <si>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</si>
  <si>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</si>
  <si>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</si>
  <si>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</si>
  <si>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</si>
  <si>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</si>
  <si>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</si>
  <si>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</si>
  <si>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</si>
  <si>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</si>
  <si>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</si>
  <si>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</si>
  <si>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</si>
  <si>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</si>
  <si>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</si>
  <si>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</si>
  <si>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</si>
  <si>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</si>
  <si>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</si>
  <si>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</si>
  <si>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</si>
  <si>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</si>
  <si>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</si>
  <si>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</si>
  <si>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</si>
  <si>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</si>
  <si>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</si>
  <si>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</si>
  <si>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</si>
  <si>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</si>
  <si>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</si>
  <si>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</si>
  <si>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</si>
  <si>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</si>
  <si>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</si>
  <si>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</si>
  <si>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</si>
  <si>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</si>
  <si>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</si>
  <si>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</si>
  <si>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</si>
  <si>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</si>
  <si>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</si>
  <si>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</si>
  <si>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</si>
  <si>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</si>
  <si>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</si>
  <si>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</si>
  <si>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</si>
  <si>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</si>
  <si>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</si>
  <si>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</si>
  <si>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</si>
  <si>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</si>
  <si>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</si>
  <si>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</si>
  <si>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</si>
  <si>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</si>
  <si>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</si>
  <si>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</si>
  <si>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</si>
  <si>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</si>
  <si>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</si>
  <si>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</si>
  <si>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</si>
  <si>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</si>
  <si>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</si>
  <si>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</si>
  <si>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</si>
  <si>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</si>
  <si>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</si>
  <si>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</si>
  <si>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</si>
  <si>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</si>
  <si>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</si>
  <si>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</si>
  <si>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</si>
  <si>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</si>
  <si>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</si>
  <si>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</si>
  <si>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</si>
  <si>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</si>
  <si>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</si>
  <si>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</si>
  <si>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</si>
  <si>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</si>
  <si>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</si>
  <si>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</si>
  <si>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</si>
  <si>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</si>
  <si>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</si>
  <si>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</si>
  <si>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</si>
  <si>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</si>
  <si>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</si>
  <si>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</si>
  <si>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</si>
  <si>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</si>
  <si>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</si>
  <si>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</si>
  <si>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</si>
  <si>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</si>
  <si>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</si>
  <si>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</si>
  <si>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</si>
  <si>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</si>
  <si>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</si>
  <si>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</si>
  <si>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</si>
  <si>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</si>
  <si>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</si>
  <si>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</si>
  <si>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</si>
  <si>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</si>
  <si>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</si>
  <si>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</si>
  <si>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</si>
  <si>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</si>
  <si>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</si>
  <si>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</si>
  <si>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</si>
  <si>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</si>
  <si>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</si>
  <si>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</si>
  <si>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</si>
  <si>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</si>
  <si>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</si>
  <si>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</si>
  <si>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</si>
  <si>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</si>
  <si>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</si>
  <si>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</si>
  <si>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</si>
  <si>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</si>
  <si>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</si>
  <si>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</si>
  <si>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</si>
  <si>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</si>
  <si>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</si>
  <si>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</si>
  <si>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</si>
  <si>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</si>
  <si>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</si>
  <si>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</si>
  <si>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</si>
  <si>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</si>
  <si>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</si>
  <si>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</si>
  <si>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</si>
  <si>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</si>
  <si>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</si>
  <si>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</si>
  <si>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</si>
  <si>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</si>
  <si>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</si>
  <si>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</si>
  <si>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</si>
  <si>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</si>
  <si>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</si>
  <si>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</si>
  <si>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</si>
  <si>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</si>
  <si>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</si>
  <si>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</si>
  <si>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</si>
  <si>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</si>
  <si>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</si>
  <si>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</si>
  <si>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</si>
  <si>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</si>
  <si>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</si>
  <si>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</si>
  <si>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</si>
  <si>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</si>
  <si>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</si>
  <si>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</si>
  <si>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</si>
  <si>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</si>
  <si>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</si>
  <si>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</si>
  <si>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</si>
  <si>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</si>
  <si>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</si>
  <si>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</si>
  <si>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</si>
  <si>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</si>
  <si>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</si>
  <si>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</si>
  <si>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</si>
  <si>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</si>
  <si>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</si>
  <si>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</si>
  <si>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</si>
  <si>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</si>
  <si>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</si>
  <si>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</si>
  <si>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</si>
  <si>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</si>
  <si>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</si>
  <si>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</si>
  <si>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</si>
  <si>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</si>
  <si>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</si>
  <si>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</si>
  <si>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</si>
  <si>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</si>
  <si>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</si>
  <si>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</si>
  <si>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</si>
  <si>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</si>
  <si>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</si>
  <si>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</si>
  <si>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</si>
  <si>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</si>
  <si>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</si>
  <si>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</si>
  <si>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</si>
  <si>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</si>
  <si>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</si>
  <si>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</si>
  <si>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</si>
  <si>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</si>
  <si>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</si>
  <si>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</si>
  <si>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</si>
  <si>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</si>
  <si>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</si>
  <si>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</si>
  <si>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</si>
  <si>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</si>
  <si>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</si>
  <si>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</si>
  <si>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</si>
  <si>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</si>
  <si>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</si>
  <si>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</si>
  <si>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</si>
  <si>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</si>
  <si>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</si>
  <si>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</si>
  <si>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</si>
  <si>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</si>
  <si>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</si>
  <si>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</si>
  <si>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</si>
  <si>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</si>
  <si>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</si>
  <si>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</si>
  <si>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</si>
  <si>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</si>
  <si>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</si>
  <si>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</si>
  <si>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</si>
  <si>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</si>
  <si>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</si>
  <si>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</si>
  <si>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</si>
  <si>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</si>
  <si>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</si>
  <si>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</si>
  <si>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</si>
  <si>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</si>
  <si>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</si>
  <si>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</si>
  <si>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</si>
  <si>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</si>
  <si>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</si>
  <si>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</si>
  <si>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</si>
  <si>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</si>
  <si>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</si>
  <si>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</si>
  <si>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</si>
  <si>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</si>
  <si>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</si>
  <si>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</si>
  <si>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</si>
  <si>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</si>
  <si>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</si>
  <si>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</si>
  <si>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</si>
  <si>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</si>
  <si>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</si>
  <si>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</si>
  <si>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</si>
  <si>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</si>
  <si>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</si>
  <si>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</si>
  <si>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</si>
  <si>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</si>
  <si>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</si>
  <si>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</si>
  <si>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</si>
  <si>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</si>
  <si>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</si>
  <si>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</si>
  <si>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</si>
  <si>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</si>
  <si>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</si>
  <si>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</si>
  <si>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</si>
  <si>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</si>
  <si>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</si>
  <si>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</si>
  <si>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</si>
  <si>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</si>
  <si>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</si>
  <si>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</si>
  <si>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</si>
  <si>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</si>
  <si>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</si>
  <si>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</si>
  <si>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</si>
  <si>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</si>
  <si>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</si>
  <si>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</si>
  <si>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</si>
  <si>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</si>
  <si>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</si>
  <si>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</si>
  <si>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</si>
  <si>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</si>
  <si>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</si>
  <si>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</si>
  <si>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</si>
  <si>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</si>
  <si>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</si>
  <si>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</si>
  <si>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</si>
  <si>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</si>
  <si>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</si>
  <si>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</si>
  <si>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</si>
  <si>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</si>
  <si>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</si>
  <si>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</si>
  <si>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</si>
  <si>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</si>
  <si>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</si>
  <si>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</si>
  <si>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</si>
  <si>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</si>
  <si>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</si>
  <si>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</si>
  <si>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</si>
  <si>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</si>
  <si>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</si>
  <si>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</si>
  <si>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</si>
  <si>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</si>
  <si>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</si>
  <si>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</si>
  <si>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</si>
  <si>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</si>
  <si>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</si>
  <si>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</si>
  <si>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</si>
  <si>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</si>
  <si>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</si>
  <si>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</si>
  <si>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</si>
  <si>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</si>
  <si>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</si>
  <si>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</si>
  <si>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</si>
  <si>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</si>
  <si>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</si>
  <si>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</si>
  <si>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</si>
  <si>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</si>
  <si>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</si>
  <si>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</si>
  <si>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</si>
  <si>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</si>
  <si>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</si>
  <si>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</si>
  <si>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</si>
  <si>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</si>
  <si>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</si>
  <si>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</si>
  <si>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</si>
  <si>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</si>
  <si>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</si>
  <si>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</si>
  <si>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</si>
  <si>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</si>
  <si>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</si>
  <si>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</si>
  <si>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</si>
  <si>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</si>
  <si>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</si>
  <si>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</si>
  <si>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</si>
  <si>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</si>
  <si>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</si>
  <si>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</si>
  <si>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</si>
  <si>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</si>
  <si>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</si>
  <si>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</si>
  <si>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</si>
  <si>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</si>
  <si>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</si>
  <si>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</si>
  <si>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</si>
  <si>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</si>
  <si>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</si>
  <si>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</si>
  <si>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</si>
  <si>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</si>
  <si>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</si>
  <si>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</si>
  <si>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</si>
  <si>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</si>
  <si>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</si>
  <si>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</si>
  <si>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</si>
  <si>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</si>
  <si>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</si>
  <si>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</si>
  <si>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</si>
  <si>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</si>
  <si>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</si>
  <si>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</si>
  <si>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</si>
  <si>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</si>
  <si>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</si>
  <si>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</si>
  <si>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</si>
  <si>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</si>
  <si>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</si>
  <si>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</si>
  <si>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</si>
  <si>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</si>
  <si>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</si>
  <si>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</si>
  <si>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</si>
  <si>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</si>
  <si>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</si>
  <si>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</si>
  <si>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</si>
  <si>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</si>
  <si>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</si>
  <si>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</si>
  <si>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</si>
  <si>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</si>
  <si>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</si>
  <si>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</si>
  <si>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</si>
  <si>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</si>
  <si>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</si>
  <si>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</si>
  <si>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</si>
  <si>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</si>
  <si>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</si>
  <si>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</si>
  <si>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</si>
  <si>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</si>
  <si>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</si>
  <si>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</si>
  <si>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</si>
  <si>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</si>
  <si>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</si>
  <si>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</si>
  <si>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</si>
  <si>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</si>
  <si>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</si>
  <si>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</si>
  <si>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</si>
  <si>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</si>
  <si>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</si>
  <si>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</si>
  <si>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</si>
  <si>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</si>
  <si>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</si>
  <si>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</si>
  <si>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</si>
  <si>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</si>
  <si>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</si>
  <si>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</si>
  <si>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</si>
  <si>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</si>
  <si>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</si>
  <si>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</si>
  <si>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</si>
  <si>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</si>
  <si>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</si>
  <si>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</si>
  <si>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</si>
  <si>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</si>
  <si>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</si>
  <si>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</si>
  <si>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</si>
  <si>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</si>
  <si>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</si>
  <si>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</si>
  <si>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</si>
  <si>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</si>
  <si>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</si>
  <si>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</si>
  <si>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</si>
  <si>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</si>
  <si>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</si>
  <si>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</si>
  <si>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</si>
  <si>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</si>
  <si>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</si>
  <si>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</si>
  <si>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</si>
  <si>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</si>
  <si>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</si>
  <si>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</si>
  <si>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</si>
  <si>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</si>
  <si>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</si>
  <si>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</si>
  <si>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</si>
  <si>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</si>
  <si>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</si>
  <si>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</si>
  <si>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</si>
  <si>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</si>
  <si>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</si>
  <si>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</si>
  <si>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</si>
  <si>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</si>
  <si>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</si>
  <si>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</si>
  <si>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</si>
  <si>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</si>
  <si>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</si>
  <si>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</si>
  <si>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</si>
  <si>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</si>
  <si>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</si>
  <si>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</si>
  <si>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</si>
  <si>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</si>
  <si>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</si>
  <si>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</si>
  <si>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</si>
  <si>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</si>
  <si>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</si>
  <si>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</si>
  <si>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</si>
  <si>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</si>
  <si>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</si>
  <si>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</si>
  <si>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</si>
  <si>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</si>
  <si>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</si>
  <si>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</si>
  <si>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</si>
  <si>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</si>
  <si>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</si>
  <si>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</si>
  <si>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</si>
  <si>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</si>
  <si>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</si>
  <si>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</si>
  <si>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</si>
  <si>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</si>
  <si>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</si>
  <si>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</si>
  <si>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</si>
  <si>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</si>
  <si>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</si>
  <si>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</si>
  <si>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</si>
  <si>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</si>
  <si>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</si>
  <si>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</si>
  <si>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</si>
  <si>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</si>
  <si>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</si>
  <si>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</si>
  <si>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</si>
  <si>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</si>
  <si>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</si>
  <si>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</si>
  <si>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</si>
  <si>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</si>
  <si>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</si>
  <si>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</si>
  <si>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</si>
  <si>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</si>
  <si>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</si>
  <si>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</si>
  <si>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</si>
  <si>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</si>
  <si>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</si>
  <si>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</si>
  <si>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</si>
  <si>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</si>
  <si>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</si>
  <si>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</si>
  <si>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</si>
  <si>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</si>
  <si>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</si>
  <si>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</si>
  <si>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</si>
  <si>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</si>
  <si>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</si>
  <si>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</si>
  <si>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</si>
  <si>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</si>
  <si>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</si>
  <si>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</si>
  <si>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</si>
  <si>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</si>
  <si>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</si>
  <si>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</si>
  <si>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</si>
  <si>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</si>
  <si>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</si>
  <si>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</si>
  <si>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</si>
  <si>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</si>
  <si>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</si>
  <si>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</si>
  <si>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</si>
  <si>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</si>
  <si>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</si>
  <si>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</si>
  <si>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</si>
  <si>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</si>
  <si>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</si>
  <si>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</si>
  <si>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</si>
  <si>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</si>
  <si>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</si>
  <si>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</si>
  <si>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</si>
  <si>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</si>
  <si>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</si>
  <si>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</si>
  <si>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</si>
  <si>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</si>
  <si>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</si>
  <si>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</si>
  <si>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</si>
  <si>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</si>
  <si>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</si>
  <si>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</si>
  <si>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</si>
  <si>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</si>
  <si>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</si>
  <si>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</si>
  <si>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</si>
  <si>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</si>
  <si>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</si>
  <si>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</si>
  <si>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</si>
  <si>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</si>
  <si>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</si>
  <si>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</si>
  <si>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</si>
  <si>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</si>
  <si>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</si>
  <si>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</si>
  <si>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</si>
  <si>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</si>
  <si>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</si>
  <si>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</si>
  <si>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</si>
  <si>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</si>
  <si>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</si>
  <si>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</si>
  <si>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</si>
  <si>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</si>
  <si>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</si>
  <si>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</si>
  <si>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</si>
  <si>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</si>
  <si>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</si>
  <si>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</si>
  <si>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</si>
  <si>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</si>
  <si>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</si>
  <si>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</si>
  <si>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</si>
  <si>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</si>
  <si>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</si>
  <si>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</si>
  <si>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</si>
  <si>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</si>
  <si>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</si>
  <si>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</si>
  <si>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</si>
  <si>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</si>
  <si>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</si>
  <si>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</si>
  <si>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</si>
  <si>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</si>
  <si>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</si>
  <si>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</si>
  <si>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</si>
  <si>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</si>
  <si>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</si>
  <si>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</si>
  <si>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</si>
  <si>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</si>
  <si>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</si>
  <si>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</si>
  <si>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</si>
  <si>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</si>
  <si>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</si>
  <si>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</si>
  <si>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</si>
  <si>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</si>
  <si>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</si>
  <si>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</si>
  <si>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</si>
  <si>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</si>
  <si>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</si>
  <si>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</si>
  <si>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</si>
  <si>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</si>
  <si>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</si>
  <si>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</si>
  <si>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</si>
  <si>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</si>
  <si>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</si>
  <si>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</si>
  <si>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</si>
  <si>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</si>
  <si>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</si>
  <si>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</si>
  <si>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</si>
  <si>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</si>
  <si>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</si>
  <si>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</si>
  <si>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</si>
  <si>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</si>
  <si>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</si>
  <si>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</si>
  <si>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</si>
  <si>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</si>
  <si>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</si>
  <si>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</si>
  <si>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</si>
  <si>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</si>
  <si>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</si>
  <si>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</si>
  <si>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</si>
  <si>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</si>
  <si>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</si>
  <si>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</si>
  <si>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</si>
  <si>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</si>
  <si>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</si>
  <si>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</si>
  <si>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</si>
  <si>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</si>
  <si>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</si>
  <si>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</si>
  <si>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</si>
  <si>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</si>
  <si>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</si>
  <si>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</si>
  <si>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</si>
  <si>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</si>
  <si>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</si>
  <si>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</si>
  <si>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</si>
  <si>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</si>
  <si>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</si>
  <si>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</si>
  <si>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</si>
  <si>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</si>
  <si>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</si>
  <si>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</si>
  <si>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</si>
  <si>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</si>
  <si>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</si>
  <si>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</si>
  <si>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</si>
  <si>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</si>
  <si>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</si>
  <si>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</si>
  <si>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</si>
  <si>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</si>
  <si>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</si>
  <si>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</si>
  <si>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</si>
  <si>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</si>
  <si>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</si>
  <si>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</si>
  <si>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</si>
  <si>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</si>
  <si>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</si>
  <si>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</si>
  <si>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</si>
  <si>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</si>
  <si>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</si>
  <si>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</si>
  <si>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</si>
  <si>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</si>
  <si>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</si>
  <si>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</si>
  <si>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</si>
  <si>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</si>
  <si>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</si>
  <si>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</si>
  <si>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</si>
  <si>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</si>
  <si>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</si>
  <si>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</si>
  <si>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</si>
  <si>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</si>
  <si>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</si>
  <si>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</si>
  <si>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</si>
  <si>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</si>
  <si>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</si>
  <si>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</si>
  <si>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</si>
  <si>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</si>
  <si>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</si>
  <si>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</si>
  <si>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</si>
  <si>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</si>
  <si>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</si>
  <si>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</si>
  <si>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</si>
  <si>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</si>
  <si>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</si>
  <si>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</si>
  <si>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</si>
  <si>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</si>
  <si>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</si>
  <si>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</si>
  <si>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</si>
  <si>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</si>
  <si>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</si>
  <si>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</si>
  <si>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</si>
  <si>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</si>
  <si>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</si>
  <si>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</si>
  <si>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</si>
  <si>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</si>
  <si>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</si>
  <si>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</si>
  <si>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</si>
  <si>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</si>
  <si>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</si>
  <si>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</si>
  <si>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</si>
  <si>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</si>
  <si>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</si>
  <si>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</si>
  <si>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</si>
  <si>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</si>
  <si>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</si>
  <si>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</si>
  <si>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</si>
  <si>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</si>
  <si>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</si>
  <si>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</si>
  <si>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</si>
  <si>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</si>
  <si>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</si>
  <si>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</si>
  <si>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</si>
  <si>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</si>
  <si>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</si>
  <si>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</si>
  <si>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</si>
  <si>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</si>
  <si>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</si>
  <si>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</si>
  <si>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</si>
  <si>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</si>
  <si>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</si>
  <si>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</si>
  <si>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</si>
  <si>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</si>
  <si>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</si>
  <si>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</si>
  <si>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</si>
  <si>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</si>
  <si>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</si>
  <si>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</si>
  <si>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</si>
  <si>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</si>
  <si>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</si>
  <si>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</si>
  <si>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</si>
  <si>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</si>
  <si>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</si>
  <si>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</si>
  <si>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</si>
  <si>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</si>
  <si>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</si>
  <si>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</si>
  <si>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</si>
  <si>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</si>
  <si>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</si>
  <si>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</si>
  <si>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</si>
  <si>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</si>
  <si>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</si>
  <si>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</si>
  <si>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</si>
  <si>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</si>
  <si>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</si>
  <si>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</si>
  <si>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</si>
  <si>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</si>
  <si>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</si>
  <si>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</si>
  <si>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</si>
  <si>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</si>
  <si>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</si>
  <si>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</si>
  <si>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</si>
  <si>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</si>
  <si>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</si>
  <si>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</si>
  <si>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</si>
  <si>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</si>
  <si>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</si>
  <si>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</si>
  <si>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</si>
  <si>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</si>
  <si>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</si>
  <si>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</si>
  <si>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</si>
  <si>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</si>
  <si>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</si>
  <si>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</si>
  <si>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</si>
  <si>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</si>
  <si>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</si>
  <si>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</si>
  <si>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</si>
  <si>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</si>
  <si>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</si>
  <si>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</si>
  <si>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</si>
  <si>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</si>
  <si>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</si>
  <si>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</si>
  <si>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</si>
  <si>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</si>
  <si>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</si>
  <si>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</si>
  <si>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</si>
  <si>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</si>
  <si>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</si>
  <si>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</si>
  <si>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</si>
  <si>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</si>
  <si>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</si>
  <si>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</si>
  <si>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</si>
  <si>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</si>
  <si>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</si>
  <si>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</si>
  <si>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</si>
  <si>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</si>
  <si>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</si>
  <si>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</si>
  <si>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</si>
  <si>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</si>
  <si>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</si>
  <si>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</si>
  <si>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</si>
  <si>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</si>
  <si>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</si>
  <si>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</si>
  <si>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</si>
  <si>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</si>
  <si>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</si>
  <si>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</si>
  <si>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</si>
  <si>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</si>
  <si>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</si>
  <si>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</si>
  <si>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</si>
  <si>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</si>
  <si>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</si>
  <si>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</si>
  <si>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</si>
  <si>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</si>
  <si>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</si>
  <si>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</si>
  <si>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</si>
  <si>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</si>
  <si>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</si>
  <si>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</si>
  <si>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</si>
  <si>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</si>
  <si>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</si>
  <si>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</si>
  <si>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</si>
  <si>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</si>
  <si>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</si>
  <si>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</si>
  <si>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</si>
  <si>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</si>
  <si>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</si>
  <si>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</si>
  <si>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</si>
  <si>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</si>
  <si>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</si>
  <si>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</si>
  <si>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</si>
  <si>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</si>
  <si>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</si>
  <si>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</si>
  <si>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</si>
  <si>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</si>
  <si>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</si>
  <si>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</si>
  <si>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</si>
  <si>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</si>
  <si>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</si>
  <si>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</si>
  <si>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</si>
  <si>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</si>
  <si>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</si>
  <si>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</si>
  <si>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</si>
  <si>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</si>
  <si>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</si>
  <si>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</si>
  <si>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</si>
  <si>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</si>
  <si>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</si>
  <si>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</si>
  <si>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</si>
  <si>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</si>
  <si>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</si>
  <si>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</si>
  <si>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</si>
  <si>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</si>
  <si>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</si>
  <si>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</si>
  <si>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</si>
  <si>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</si>
  <si>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</si>
  <si>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</si>
  <si>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</si>
  <si>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</si>
  <si>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</si>
  <si>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</si>
  <si>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</si>
  <si>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</si>
  <si>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</si>
  <si>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</si>
  <si>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</si>
  <si>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</si>
  <si>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</si>
  <si>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</si>
  <si>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</si>
  <si>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</si>
  <si>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</si>
  <si>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</si>
  <si>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</si>
  <si>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</si>
  <si>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</si>
  <si>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</si>
  <si>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</si>
  <si>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</si>
  <si>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</si>
  <si>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</si>
  <si>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</si>
  <si>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</si>
  <si>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</si>
  <si>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</si>
  <si>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</si>
  <si>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</si>
  <si>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</si>
  <si>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</si>
  <si>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</si>
  <si>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</si>
  <si>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</si>
  <si>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</si>
  <si>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</si>
  <si>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</si>
  <si>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</si>
  <si>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</si>
  <si>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</si>
  <si>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</si>
  <si>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</si>
  <si>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</si>
  <si>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</si>
  <si>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</si>
  <si>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</si>
  <si>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</si>
  <si>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</si>
  <si>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</si>
  <si>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</si>
  <si>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</si>
  <si>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</si>
  <si>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</si>
  <si>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</si>
  <si>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</si>
  <si>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</si>
  <si>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</si>
  <si>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</si>
  <si>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</si>
  <si>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</si>
  <si>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</si>
  <si>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</si>
  <si>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</si>
  <si>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</si>
  <si>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</si>
  <si>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</si>
  <si>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</si>
  <si>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</si>
  <si>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</si>
  <si>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</si>
  <si>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</si>
  <si>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</si>
  <si>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</si>
  <si>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</si>
  <si>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</si>
  <si>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</si>
  <si>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</si>
  <si>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</si>
  <si>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</si>
  <si>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</si>
  <si>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</si>
  <si>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</si>
  <si>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</si>
  <si>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</si>
  <si>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</si>
  <si>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</si>
  <si>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</si>
  <si>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</si>
  <si>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</si>
  <si>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</si>
  <si>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</si>
  <si>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</si>
  <si>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</si>
  <si>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</si>
  <si>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</si>
  <si>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</si>
  <si>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</si>
  <si>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</si>
  <si>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</si>
  <si>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</si>
  <si>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</si>
  <si>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</si>
  <si>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</si>
  <si>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</si>
  <si>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</si>
  <si>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</si>
  <si>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</si>
  <si>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</si>
  <si>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</si>
  <si>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</si>
  <si>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</si>
  <si>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</si>
  <si>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</si>
  <si>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</si>
  <si>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</si>
  <si>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</si>
  <si>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</si>
  <si>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</si>
  <si>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</si>
  <si>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</si>
  <si>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</si>
  <si>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</si>
  <si>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</si>
  <si>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</si>
  <si>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</si>
  <si>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</si>
  <si>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</si>
  <si>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</si>
  <si>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</si>
  <si>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</si>
  <si>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</si>
  <si>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</si>
  <si>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</si>
  <si>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</si>
  <si>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</si>
  <si>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</si>
  <si>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</si>
  <si>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</si>
  <si>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</si>
  <si>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</si>
  <si>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</si>
  <si>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</si>
  <si>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</si>
  <si>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</si>
  <si>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</si>
  <si>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</si>
  <si>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</si>
  <si>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</si>
  <si>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</si>
  <si>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</si>
  <si>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</si>
  <si>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</si>
  <si>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</si>
  <si>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</si>
  <si>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</si>
  <si>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</si>
  <si>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</si>
  <si>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</si>
  <si>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</si>
  <si>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</si>
  <si>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</si>
  <si>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</si>
  <si>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</si>
  <si>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</si>
  <si>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</si>
  <si>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</si>
  <si>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</si>
  <si>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</si>
  <si>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</si>
  <si>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</si>
  <si>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</si>
  <si>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</si>
  <si>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</si>
  <si>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</si>
  <si>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</si>
  <si>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</si>
  <si>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</si>
  <si>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</si>
  <si>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</si>
  <si>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</si>
  <si>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</si>
  <si>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</si>
  <si>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</si>
  <si>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</si>
  <si>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</si>
  <si>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</si>
  <si>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</si>
  <si>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</si>
  <si>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</si>
  <si>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</si>
  <si>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</si>
  <si>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</si>
  <si>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</si>
  <si>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</si>
  <si>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</si>
  <si>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</si>
  <si>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</si>
  <si>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</si>
  <si>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</si>
  <si>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</si>
  <si>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</si>
  <si>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</si>
  <si>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</si>
  <si>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</si>
  <si>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</si>
  <si>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</si>
  <si>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</si>
  <si>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</si>
  <si>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</si>
  <si>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</si>
  <si>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</si>
  <si>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</si>
  <si>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</si>
  <si>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</si>
  <si>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</si>
  <si>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</si>
  <si>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</si>
  <si>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</si>
  <si>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</si>
  <si>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</si>
  <si>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</si>
  <si>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</si>
  <si>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</si>
  <si>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</si>
  <si>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</si>
  <si>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</si>
  <si>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</si>
  <si>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</si>
  <si>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</si>
  <si>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</si>
  <si>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</si>
  <si>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</si>
  <si>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</si>
  <si>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</si>
  <si>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</si>
  <si>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</si>
  <si>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</si>
  <si>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</si>
  <si>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</si>
  <si>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</si>
  <si>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</si>
  <si>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</si>
  <si>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</si>
  <si>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</si>
  <si>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</si>
  <si>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</si>
  <si>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</si>
  <si>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</si>
  <si>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</si>
  <si>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</si>
  <si>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</si>
  <si>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</si>
  <si>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</si>
  <si>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</si>
  <si>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</si>
  <si>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</si>
  <si>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</si>
  <si>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</si>
  <si>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</si>
  <si>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</si>
  <si>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</si>
  <si>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</si>
  <si>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</si>
  <si>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</si>
  <si>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</si>
  <si>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</si>
  <si>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</si>
  <si>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</si>
  <si>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</si>
  <si>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</si>
  <si>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</si>
  <si>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</si>
  <si>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</si>
  <si>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</si>
  <si>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</si>
  <si>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</si>
  <si>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</si>
  <si>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</si>
  <si>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</si>
  <si>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</si>
  <si>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</si>
  <si>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</si>
  <si>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</si>
  <si>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</si>
  <si>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</si>
  <si>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</si>
  <si>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</si>
  <si>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</si>
  <si>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</si>
  <si>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</si>
  <si>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</si>
  <si>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</si>
  <si>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</si>
  <si>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</si>
  <si>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</si>
  <si>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</si>
  <si>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</si>
  <si>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</si>
  <si>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</si>
  <si>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</si>
  <si>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</si>
  <si>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</si>
  <si>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</si>
  <si>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</si>
  <si>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</si>
  <si>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</si>
  <si>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</si>
  <si>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</si>
  <si>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</si>
  <si>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</si>
  <si>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</si>
  <si>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</si>
  <si>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</si>
  <si>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</si>
  <si>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</si>
  <si>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</si>
  <si>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</si>
  <si>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</si>
  <si>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</si>
  <si>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</si>
  <si>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</si>
  <si>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</si>
  <si>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</si>
  <si>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</si>
  <si>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</si>
  <si>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</si>
  <si>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</si>
  <si>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</si>
  <si>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</si>
  <si>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</si>
  <si>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</si>
  <si>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</si>
  <si>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</si>
  <si>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</si>
  <si>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</si>
  <si>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</si>
  <si>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</si>
  <si>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</si>
  <si>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</si>
  <si>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</si>
  <si>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</si>
  <si>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</si>
  <si>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</si>
  <si>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</si>
  <si>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</si>
  <si>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</si>
  <si>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</si>
  <si>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</si>
  <si>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</si>
  <si>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</si>
  <si>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</si>
  <si>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</si>
  <si>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</si>
  <si>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</si>
  <si>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</si>
  <si>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</si>
  <si>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</si>
  <si>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</si>
  <si>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</si>
  <si>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</si>
  <si>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</si>
  <si>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</si>
  <si>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</si>
  <si>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</si>
  <si>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</si>
  <si>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</si>
  <si>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</si>
  <si>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</si>
  <si>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</si>
  <si>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</si>
  <si>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</si>
  <si>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</si>
  <si>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</si>
  <si>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</si>
  <si>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</si>
  <si>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</si>
  <si>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</si>
  <si>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</si>
  <si>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</si>
  <si>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</si>
  <si>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</si>
  <si>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</si>
  <si>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</si>
  <si>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</si>
  <si>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</si>
  <si>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</si>
  <si>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</si>
  <si>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</si>
  <si>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</si>
  <si>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</si>
  <si>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</si>
  <si>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</si>
  <si>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</si>
  <si>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</si>
  <si>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</si>
  <si>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</si>
  <si>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</si>
  <si>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</si>
  <si>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</si>
  <si>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</si>
  <si>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</si>
  <si>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</si>
  <si>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</si>
  <si>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</si>
  <si>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</si>
  <si>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</si>
  <si>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</si>
  <si>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</si>
  <si>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</si>
  <si>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</si>
  <si>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</si>
  <si>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</si>
  <si>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</si>
  <si>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</si>
  <si>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</si>
  <si>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</si>
  <si>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</si>
  <si>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</si>
  <si>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</si>
  <si>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</si>
  <si>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</si>
  <si>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</si>
  <si>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</si>
  <si>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</si>
  <si>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</si>
  <si>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</si>
  <si>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</si>
  <si>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</si>
  <si>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</si>
  <si>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</si>
  <si>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</si>
  <si>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</si>
  <si>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</si>
  <si>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</si>
  <si>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</si>
  <si>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</si>
  <si>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</si>
  <si>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</si>
  <si>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</si>
  <si>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</si>
  <si>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</si>
  <si>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</si>
  <si>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</si>
  <si>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</si>
  <si>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</si>
  <si>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</si>
  <si>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</si>
  <si>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</si>
  <si>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</si>
  <si>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</si>
  <si>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</si>
  <si>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</si>
  <si>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</si>
  <si>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</si>
  <si>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</si>
  <si>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</si>
  <si>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</si>
  <si>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</si>
  <si>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</si>
  <si>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</si>
  <si>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</si>
  <si>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</si>
  <si>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</si>
  <si>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</si>
  <si>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</si>
  <si>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</si>
  <si>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</si>
  <si>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</si>
  <si>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</si>
  <si>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</si>
  <si>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</si>
  <si>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</si>
  <si>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</si>
  <si>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</si>
  <si>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</si>
  <si>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</si>
  <si>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</si>
  <si>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</si>
  <si>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</si>
  <si>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</si>
  <si>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</si>
  <si>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</si>
  <si>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</si>
  <si>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</si>
  <si>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</si>
  <si>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</si>
  <si>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</si>
  <si>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</si>
  <si>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</si>
  <si>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</si>
  <si>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</si>
  <si>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</si>
  <si>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</si>
  <si>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</si>
  <si>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</si>
  <si>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</si>
  <si>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</si>
  <si>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</si>
  <si>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</si>
  <si>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</si>
  <si>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</si>
  <si>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</si>
  <si>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</si>
  <si>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</si>
  <si>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</si>
  <si>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</si>
  <si>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</si>
  <si>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</si>
  <si>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</si>
  <si>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</si>
  <si>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</si>
  <si>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</si>
  <si>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</si>
  <si>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</si>
  <si>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</si>
  <si>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</si>
  <si>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</si>
  <si>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</si>
  <si>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</si>
  <si>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</si>
  <si>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</si>
  <si>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</si>
  <si>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</si>
  <si>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</si>
  <si>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</si>
  <si>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</si>
  <si>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</si>
  <si>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</si>
  <si>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</si>
  <si>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</si>
  <si>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</si>
  <si>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</si>
  <si>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</si>
  <si>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</si>
  <si>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</si>
  <si>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</si>
  <si>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</si>
  <si>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</si>
  <si>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</si>
  <si>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</si>
  <si>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</si>
  <si>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</si>
  <si>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</si>
  <si>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</si>
  <si>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</si>
  <si>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</si>
  <si>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</si>
  <si>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</si>
  <si>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</si>
  <si>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</si>
  <si>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</si>
  <si>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</si>
  <si>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</si>
  <si>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</si>
  <si>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</si>
  <si>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</si>
  <si>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</si>
  <si>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</si>
  <si>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</si>
  <si>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</si>
  <si>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</si>
  <si>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</si>
  <si>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</si>
  <si>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</si>
  <si>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</si>
  <si>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</si>
  <si>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</si>
  <si>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</si>
  <si>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</si>
  <si>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</si>
  <si>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</si>
  <si>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</si>
  <si>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</si>
  <si>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</si>
  <si>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</si>
  <si>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</si>
  <si>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</si>
  <si>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</si>
  <si>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</si>
  <si>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</si>
  <si>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</si>
  <si>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</si>
  <si>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</si>
  <si>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</si>
  <si>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</si>
  <si>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</si>
  <si>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</si>
  <si>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</si>
  <si>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</si>
  <si>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</si>
  <si>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</si>
  <si>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</si>
  <si>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</si>
  <si>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</si>
  <si>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</si>
  <si>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</si>
  <si>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</si>
  <si>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</si>
  <si>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</si>
  <si>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</si>
  <si>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</si>
  <si>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</si>
  <si>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</si>
  <si>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</si>
  <si>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</si>
  <si>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</si>
  <si>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</si>
  <si>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</si>
  <si>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</si>
  <si>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</si>
  <si>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</si>
  <si>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</si>
  <si>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</si>
  <si>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</si>
  <si>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</si>
  <si>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</si>
  <si>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</si>
  <si>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</si>
  <si>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</si>
  <si>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</si>
  <si>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</si>
  <si>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</si>
  <si>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</si>
  <si>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</si>
  <si>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</si>
  <si>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</si>
  <si>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</si>
  <si>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</si>
  <si>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</si>
  <si>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</si>
  <si>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</si>
  <si>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</si>
  <si>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</si>
  <si>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</si>
  <si>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</si>
  <si>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</si>
  <si>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</si>
  <si>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</si>
  <si>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</si>
  <si>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</si>
  <si>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</si>
  <si>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</si>
  <si>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</si>
  <si>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</si>
  <si>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</si>
  <si>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</si>
  <si>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</si>
  <si>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</si>
  <si>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</si>
  <si>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</si>
  <si>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</si>
  <si>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</si>
  <si>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</si>
  <si>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</si>
  <si>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</si>
  <si>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</si>
  <si>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</si>
  <si>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</si>
  <si>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</si>
  <si>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</si>
  <si>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</si>
  <si>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</si>
  <si>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</si>
  <si>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</si>
  <si>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</si>
  <si>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</si>
  <si>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</si>
  <si>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</si>
  <si>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</si>
  <si>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</si>
  <si>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</si>
  <si>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</si>
  <si>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</si>
  <si>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</si>
  <si>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</si>
  <si>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</si>
  <si>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</si>
  <si>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</si>
  <si>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</si>
  <si>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</si>
  <si>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</si>
  <si>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</si>
  <si>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</si>
  <si>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</si>
  <si>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</si>
  <si>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</si>
  <si>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</si>
  <si>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</si>
  <si>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</si>
  <si>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</si>
  <si>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</si>
  <si>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</si>
  <si>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</si>
  <si>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</si>
  <si>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</si>
  <si>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</si>
  <si>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</si>
  <si>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</si>
  <si>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</si>
  <si>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</si>
  <si>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</si>
  <si>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</si>
  <si>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</si>
  <si>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</si>
  <si>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</si>
  <si>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</si>
  <si>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</si>
  <si>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</si>
  <si>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</si>
  <si>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</si>
  <si>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</si>
  <si>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</si>
  <si>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</si>
  <si>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</si>
  <si>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</si>
  <si>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</si>
  <si>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</si>
  <si>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</si>
  <si>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</si>
  <si>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</si>
  <si>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</si>
  <si>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</si>
  <si>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</si>
  <si>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</si>
  <si>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</si>
  <si>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</si>
  <si>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</si>
  <si>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</si>
  <si>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</si>
  <si>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</si>
  <si>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</si>
  <si>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</si>
  <si>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</si>
  <si>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</si>
  <si>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</si>
  <si>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</si>
  <si>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</si>
  <si>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</si>
  <si>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</si>
  <si>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</si>
  <si>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</si>
  <si>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</si>
  <si>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</si>
  <si>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</si>
  <si>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</si>
  <si>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</si>
  <si>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</si>
  <si>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</si>
  <si>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</si>
  <si>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</si>
  <si>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</si>
  <si>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</si>
  <si>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</si>
  <si>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</si>
  <si>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</si>
  <si>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</si>
  <si>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</si>
  <si>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</si>
  <si>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</si>
  <si>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</si>
  <si>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</si>
  <si>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</si>
  <si>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</si>
  <si>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</si>
  <si>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</si>
  <si>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</si>
  <si>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</si>
  <si>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</si>
  <si>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</si>
  <si>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</si>
  <si>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</si>
  <si>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</si>
  <si>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</si>
  <si>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</si>
  <si>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</si>
  <si>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</si>
  <si>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</si>
  <si>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</si>
  <si>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</si>
  <si>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</si>
  <si>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</si>
  <si>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</si>
  <si>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</si>
  <si>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</si>
  <si>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</si>
  <si>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</si>
  <si>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</si>
  <si>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</si>
  <si>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</si>
  <si>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</si>
  <si>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</si>
  <si>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</si>
  <si>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</si>
  <si>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</si>
  <si>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</si>
  <si>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</si>
  <si>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</si>
  <si>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</si>
  <si>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</si>
  <si>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</si>
  <si>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</si>
  <si>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</si>
  <si>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</si>
  <si>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</si>
  <si>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</si>
  <si>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</si>
  <si>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</si>
  <si>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</si>
  <si>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</si>
  <si>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</si>
  <si>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</si>
  <si>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</si>
  <si>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</si>
  <si>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</si>
  <si>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</si>
  <si>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</si>
  <si>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</si>
  <si>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</si>
  <si>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</si>
  <si>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</si>
  <si>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</si>
  <si>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</si>
  <si>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</si>
  <si>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</si>
  <si>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</si>
  <si>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</si>
  <si>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</si>
  <si>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</si>
  <si>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</si>
  <si>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</si>
  <si>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</si>
  <si>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</si>
  <si>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</si>
  <si>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</si>
  <si>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</si>
  <si>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</si>
  <si>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</si>
  <si>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</si>
  <si>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</si>
  <si>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</si>
  <si>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</si>
  <si>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</si>
  <si>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</si>
  <si>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</si>
  <si>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</si>
  <si>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</si>
  <si>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</si>
  <si>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</si>
  <si>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</si>
  <si>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</si>
  <si>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</si>
  <si>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</si>
  <si>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</si>
  <si>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</si>
  <si>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</si>
  <si>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</si>
  <si>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</si>
  <si>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</si>
  <si>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</si>
  <si>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</si>
  <si>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</si>
  <si>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</si>
  <si>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</si>
  <si>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</si>
  <si>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</si>
  <si>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</si>
  <si>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</si>
  <si>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</si>
  <si>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</si>
  <si>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</si>
  <si>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</si>
  <si>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</si>
  <si>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</si>
  <si>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</si>
  <si>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</si>
  <si>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</si>
  <si>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</si>
  <si>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</si>
  <si>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</si>
  <si>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</si>
  <si>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</si>
  <si>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</si>
  <si>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</si>
  <si>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</si>
  <si>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</si>
  <si>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</si>
  <si>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</si>
  <si>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</si>
  <si>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</si>
  <si>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</si>
  <si>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</si>
  <si>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</si>
  <si>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</si>
  <si>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</si>
  <si>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</si>
  <si>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</si>
  <si>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</si>
  <si>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</si>
  <si>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</si>
  <si>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</si>
  <si>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</si>
  <si>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</si>
  <si>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</si>
  <si>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</si>
  <si>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</si>
  <si>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</si>
  <si>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</si>
  <si>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</si>
  <si>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</si>
  <si>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</si>
  <si>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</si>
  <si>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</si>
  <si>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</si>
  <si>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</si>
  <si>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</si>
  <si>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</si>
  <si>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</si>
  <si>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</si>
  <si>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</si>
  <si>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</si>
  <si>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</si>
  <si>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</si>
  <si>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</si>
  <si>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</si>
  <si>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</si>
  <si>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</si>
  <si>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</si>
  <si>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</si>
  <si>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</si>
  <si>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</si>
  <si>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</si>
  <si>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</si>
  <si>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</si>
  <si>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</si>
  <si>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</si>
  <si>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</si>
  <si>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</si>
  <si>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</si>
  <si>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</si>
  <si>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</si>
  <si>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</si>
  <si>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</si>
  <si>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</si>
  <si>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</si>
  <si>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</si>
  <si>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</si>
  <si>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</si>
  <si>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</si>
  <si>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</si>
  <si>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</si>
  <si>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</si>
  <si>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</si>
  <si>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</si>
  <si>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</si>
  <si>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</si>
  <si>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</si>
  <si>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</si>
  <si>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</si>
  <si>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</si>
  <si>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</si>
  <si>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</si>
  <si>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</si>
  <si>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</si>
  <si>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</si>
  <si>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</si>
  <si>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</si>
  <si>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</si>
  <si>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</si>
  <si>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</si>
  <si>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</si>
  <si>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</si>
  <si>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</si>
  <si>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</si>
  <si>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</si>
  <si>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</si>
  <si>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</si>
  <si>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</si>
  <si>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</si>
  <si>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</si>
  <si>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</si>
  <si>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</si>
  <si>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</si>
  <si>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</si>
  <si>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</si>
  <si>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</si>
  <si>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</si>
  <si>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</si>
  <si>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</si>
  <si>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</si>
  <si>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</si>
  <si>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</si>
  <si>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</si>
  <si>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</si>
  <si>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</si>
  <si>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</si>
  <si>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</si>
  <si>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</si>
  <si>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</si>
  <si>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</si>
  <si>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</si>
  <si>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</si>
  <si>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</si>
  <si>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</si>
  <si>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</si>
  <si>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</si>
  <si>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</si>
  <si>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</si>
  <si>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</si>
  <si>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</si>
  <si>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</si>
  <si>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</si>
  <si>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</si>
  <si>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</si>
  <si>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</si>
  <si>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</si>
  <si>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</si>
  <si>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</si>
  <si>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</si>
  <si>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</si>
  <si>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</si>
  <si>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</si>
  <si>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</si>
  <si>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</si>
  <si>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</si>
  <si>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</si>
  <si>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</si>
  <si>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</si>
  <si>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</si>
  <si>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</si>
  <si>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</si>
  <si>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</si>
  <si>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</si>
  <si>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</si>
  <si>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</si>
  <si>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</si>
  <si>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</si>
  <si>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</si>
  <si>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</si>
  <si>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</si>
  <si>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</si>
  <si>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</si>
  <si>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</si>
  <si>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</si>
  <si>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</si>
  <si>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</si>
  <si>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</si>
  <si>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</si>
  <si>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</si>
  <si>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</si>
  <si>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</si>
  <si>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</si>
  <si>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</si>
  <si>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</si>
  <si>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</si>
  <si>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</si>
  <si>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</si>
  <si>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</si>
  <si>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</si>
  <si>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</si>
  <si>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</si>
  <si>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</si>
  <si>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</si>
  <si>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</si>
  <si>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</si>
  <si>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</si>
  <si>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</si>
  <si>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</si>
  <si>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</si>
  <si>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</si>
  <si>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</si>
  <si>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</si>
  <si>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</si>
  <si>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</si>
  <si>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</si>
  <si>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</si>
  <si>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</si>
  <si>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</si>
  <si>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</si>
  <si>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</si>
  <si>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</si>
  <si>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</si>
  <si>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</si>
  <si>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</si>
  <si>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</si>
  <si>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</si>
  <si>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</si>
  <si>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</si>
  <si>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</si>
  <si>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</si>
  <si>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</si>
  <si>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</si>
  <si>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</si>
  <si>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</si>
  <si>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</si>
  <si>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</si>
  <si>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</si>
  <si>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</si>
  <si>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</si>
  <si>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</si>
  <si>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</si>
  <si>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</si>
  <si>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</si>
  <si>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</si>
  <si>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</si>
  <si>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</si>
  <si>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</si>
  <si>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</si>
  <si>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</si>
  <si>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</si>
  <si>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</si>
  <si>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</si>
  <si>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</si>
  <si>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</si>
  <si>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</si>
  <si>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</si>
  <si>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</si>
  <si>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</si>
  <si>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</si>
  <si>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</si>
  <si>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</si>
  <si>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</si>
  <si>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</si>
  <si>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</si>
  <si>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</si>
  <si>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</si>
  <si>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</si>
  <si>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</si>
  <si>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</si>
  <si>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</si>
  <si>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</si>
  <si>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</si>
  <si>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</si>
  <si>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</si>
  <si>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</si>
  <si>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</si>
  <si>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</si>
  <si>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</si>
  <si>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</si>
  <si>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</si>
  <si>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</si>
  <si>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</si>
  <si>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</si>
  <si>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</si>
  <si>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</si>
  <si>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</si>
  <si>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</si>
  <si>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</si>
  <si>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</si>
  <si>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</si>
  <si>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</si>
  <si>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</si>
  <si>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</si>
  <si>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</si>
  <si>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</si>
  <si>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</si>
  <si>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</si>
  <si>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</si>
  <si>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</si>
  <si>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</si>
  <si>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</si>
  <si>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</si>
  <si>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</si>
  <si>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</si>
  <si>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</si>
  <si>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</si>
  <si>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</si>
  <si>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</si>
  <si>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</si>
  <si>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</si>
  <si>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</si>
  <si>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</si>
  <si>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</si>
  <si>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</si>
  <si>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</si>
  <si>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</si>
  <si>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</si>
  <si>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</si>
  <si>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</si>
  <si>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</si>
  <si>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</si>
  <si>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</si>
  <si>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</si>
  <si>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</si>
  <si>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</si>
  <si>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</si>
  <si>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</si>
  <si>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</si>
  <si>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</si>
  <si>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</si>
  <si>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</si>
  <si>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</si>
  <si>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</si>
  <si>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</si>
  <si>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</si>
  <si>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</si>
  <si>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</si>
  <si>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</si>
  <si>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</si>
  <si>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</si>
  <si>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</si>
  <si>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</si>
  <si>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</si>
  <si>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</si>
  <si>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</si>
  <si>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</si>
  <si>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</si>
  <si>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</si>
  <si>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</si>
  <si>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</si>
  <si>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</si>
  <si>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</si>
  <si>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</si>
  <si>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</si>
  <si>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</si>
  <si>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</si>
  <si>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</si>
  <si>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</si>
  <si>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</si>
  <si>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</si>
  <si>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</si>
  <si>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</si>
  <si>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</si>
  <si>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</si>
  <si>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</si>
  <si>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</si>
  <si>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</si>
  <si>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</si>
  <si>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</si>
  <si>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</si>
  <si>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</si>
  <si>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</si>
  <si>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</si>
  <si>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</si>
  <si>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</si>
  <si>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</si>
  <si>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</si>
  <si>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</si>
  <si>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</si>
  <si>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</si>
  <si>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</si>
  <si>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</si>
  <si>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</si>
  <si>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</si>
  <si>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</si>
  <si>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</si>
  <si>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</si>
  <si>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</si>
  <si>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</si>
  <si>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</si>
  <si>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</si>
  <si>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</si>
  <si>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</si>
  <si>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</si>
  <si>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</si>
  <si>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</si>
  <si>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</si>
  <si>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</si>
  <si>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</si>
  <si>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</si>
  <si>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</si>
  <si>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</si>
  <si>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</si>
  <si>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</si>
  <si>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</si>
  <si>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</si>
  <si>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</si>
  <si>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</si>
  <si>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</si>
  <si>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</si>
  <si>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</si>
  <si>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</si>
  <si>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</si>
  <si>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</si>
  <si>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</si>
  <si>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</si>
  <si>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</si>
  <si>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</si>
  <si>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</si>
  <si>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</si>
  <si>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</si>
  <si>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</si>
  <si>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</si>
  <si>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</si>
  <si>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</si>
  <si>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</si>
  <si>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</si>
  <si>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</si>
  <si>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</si>
  <si>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</si>
  <si>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</si>
  <si>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</si>
  <si>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</si>
  <si>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</si>
  <si>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</si>
  <si>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</si>
  <si>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</si>
  <si>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</si>
  <si>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</si>
  <si>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</si>
  <si>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</si>
  <si>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</si>
  <si>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</si>
  <si>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</si>
  <si>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</si>
  <si>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</si>
  <si>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</si>
  <si>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</si>
  <si>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</si>
  <si>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</si>
  <si>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</si>
  <si>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</si>
  <si>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</si>
  <si>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</si>
  <si>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</si>
  <si>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</si>
  <si>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</si>
  <si>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</si>
  <si>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</si>
  <si>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</si>
  <si>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</si>
  <si>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</si>
  <si>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</si>
  <si>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</si>
  <si>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</si>
  <si>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</si>
  <si>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</si>
  <si>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</si>
  <si>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</si>
  <si>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</si>
  <si>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</si>
  <si>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</si>
  <si>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</si>
  <si>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</si>
  <si>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</si>
  <si>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</si>
  <si>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</si>
  <si>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</si>
  <si>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</si>
  <si>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</si>
  <si>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</si>
  <si>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</si>
  <si>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</si>
  <si>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</si>
  <si>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</si>
  <si>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</si>
  <si>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</si>
  <si>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</si>
  <si>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</si>
  <si>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</si>
  <si>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</si>
  <si>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</si>
  <si>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</si>
  <si>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</si>
  <si>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</si>
  <si>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</si>
  <si>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</si>
  <si>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</si>
  <si>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</si>
  <si>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</si>
  <si>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</si>
  <si>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</si>
  <si>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</si>
  <si>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</si>
  <si>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</si>
  <si>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</si>
  <si>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</si>
  <si>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</si>
  <si>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</si>
  <si>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</si>
  <si>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</si>
  <si>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</si>
  <si>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</si>
  <si>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</si>
  <si>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</si>
  <si>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</si>
  <si>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</si>
  <si>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</si>
  <si>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</si>
  <si>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</si>
  <si>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</si>
  <si>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</si>
  <si>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</si>
  <si>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</si>
  <si>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</si>
  <si>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</si>
  <si>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</si>
  <si>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</si>
  <si>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</si>
  <si>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</si>
  <si>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</si>
  <si>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</si>
  <si>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</si>
  <si>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</si>
  <si>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</si>
  <si>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</si>
  <si>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</si>
  <si>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</si>
  <si>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</si>
  <si>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</si>
  <si>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</si>
  <si>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</si>
  <si>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</si>
  <si>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</si>
  <si>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</si>
  <si>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</si>
  <si>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</si>
  <si>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</si>
  <si>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</si>
  <si>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</si>
  <si>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</si>
  <si>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</si>
  <si>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</si>
  <si>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</si>
  <si>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</si>
  <si>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</si>
  <si>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</si>
  <si>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</si>
  <si>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</si>
  <si>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</si>
  <si>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</si>
  <si>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</si>
  <si>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</si>
  <si>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</si>
  <si>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</si>
  <si>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</si>
  <si>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</si>
  <si>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</si>
  <si>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</si>
  <si>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</si>
  <si>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</si>
  <si>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</si>
  <si>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</si>
  <si>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</si>
  <si>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</si>
  <si>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</si>
  <si>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</si>
  <si>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</si>
  <si>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</si>
  <si>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</si>
  <si>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</si>
  <si>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</si>
  <si>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</si>
  <si>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</si>
  <si>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</si>
  <si>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</si>
  <si>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</si>
  <si>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</si>
  <si>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</si>
  <si>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</si>
  <si>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</si>
  <si>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</si>
  <si>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</si>
  <si>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</si>
  <si>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</si>
  <si>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</si>
  <si>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</si>
  <si>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</si>
  <si>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</si>
  <si>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</si>
  <si>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</si>
  <si>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</si>
  <si>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</si>
  <si>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</si>
  <si>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</si>
  <si>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</si>
  <si>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</si>
  <si>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</si>
  <si>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</si>
  <si>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</si>
  <si>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</si>
  <si>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</si>
  <si>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</si>
  <si>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</si>
  <si>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</si>
  <si>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</si>
  <si>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</si>
  <si>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</si>
  <si>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</si>
  <si>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</si>
  <si>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</si>
  <si>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</si>
  <si>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</si>
  <si>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</si>
  <si>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</si>
  <si>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</si>
  <si>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</si>
  <si>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</si>
  <si>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</si>
  <si>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</si>
  <si>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</si>
  <si>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</si>
  <si>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</si>
  <si>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</si>
  <si>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</si>
  <si>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</si>
  <si>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</si>
  <si>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</si>
  <si>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</si>
  <si>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</si>
  <si>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</si>
  <si>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</si>
  <si>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</si>
  <si>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</si>
  <si>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</si>
  <si>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</si>
  <si>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</si>
  <si>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</si>
  <si>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</si>
  <si>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</si>
  <si>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</si>
  <si>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</si>
  <si>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</si>
  <si>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</si>
  <si>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</si>
  <si>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</si>
  <si>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</si>
  <si>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</si>
  <si>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</si>
  <si>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</si>
  <si>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</si>
  <si>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</si>
  <si>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</si>
  <si>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</si>
  <si>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</si>
  <si>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</si>
  <si>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</si>
  <si>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</si>
  <si>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</si>
  <si>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</si>
  <si>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</si>
  <si>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</si>
  <si>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</si>
  <si>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</si>
  <si>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</si>
  <si>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</si>
  <si>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</si>
  <si>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</si>
  <si>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</si>
  <si>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</si>
  <si>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</si>
  <si>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</si>
  <si>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</si>
  <si>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</si>
  <si>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</si>
  <si>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</si>
  <si>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</si>
  <si>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</si>
  <si>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</si>
  <si>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</si>
  <si>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</si>
  <si>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</si>
  <si>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</si>
  <si>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</si>
  <si>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</si>
  <si>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</si>
  <si>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</si>
  <si>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</si>
  <si>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</si>
  <si>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</si>
  <si>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</si>
  <si>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</si>
  <si>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</si>
  <si>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</si>
  <si>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</si>
  <si>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</si>
  <si>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</si>
  <si>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</si>
  <si>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</si>
  <si>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</si>
  <si>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</si>
  <si>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</si>
  <si>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</si>
  <si>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</si>
  <si>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</si>
  <si>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</si>
  <si>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</si>
  <si>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</si>
  <si>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</si>
  <si>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</si>
  <si>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</si>
  <si>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</si>
  <si>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</si>
  <si>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</si>
  <si>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</si>
  <si>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</si>
  <si>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</si>
  <si>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</si>
  <si>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</si>
  <si>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</si>
  <si>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</si>
  <si>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</si>
  <si>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</si>
  <si>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</si>
  <si>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</si>
  <si>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</si>
  <si>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</si>
  <si>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</si>
  <si>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</si>
  <si>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</si>
  <si>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</si>
  <si>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</si>
  <si>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</si>
  <si>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</si>
  <si>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</si>
  <si>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</si>
  <si>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</si>
  <si>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</si>
  <si>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</si>
  <si>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</si>
  <si>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</si>
  <si>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</si>
  <si>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</si>
  <si>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</si>
  <si>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</si>
  <si>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</si>
  <si>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</si>
  <si>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</si>
  <si>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</si>
  <si>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</si>
  <si>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</si>
  <si>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</si>
  <si>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</si>
  <si>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</si>
  <si>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</si>
  <si>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</si>
  <si>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</si>
  <si>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</si>
  <si>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</si>
  <si>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</si>
  <si>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</si>
  <si>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</si>
  <si>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</si>
  <si>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</si>
  <si>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</si>
  <si>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</si>
  <si>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</si>
  <si>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</si>
  <si>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</si>
  <si>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</si>
  <si>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</si>
  <si>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</si>
  <si>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</si>
  <si>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</si>
  <si>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</si>
  <si>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</si>
  <si>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</si>
  <si>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</si>
  <si>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</si>
  <si>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</si>
  <si>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</si>
  <si>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</si>
  <si>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</si>
  <si>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</si>
  <si>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</si>
  <si>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</si>
  <si>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</si>
  <si>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</si>
  <si>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</si>
  <si>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</si>
  <si>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</si>
  <si>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</si>
  <si>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</si>
  <si>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</si>
  <si>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</si>
  <si>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</si>
  <si>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</si>
  <si>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</si>
  <si>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</si>
  <si>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</si>
  <si>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</si>
  <si>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</si>
  <si>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</si>
  <si>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</si>
  <si>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</si>
  <si>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</si>
  <si>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</si>
  <si>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</si>
  <si>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</si>
  <si>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</si>
  <si>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</si>
  <si>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</si>
  <si>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</si>
  <si>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</si>
  <si>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</si>
  <si>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</si>
  <si>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</si>
  <si>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</si>
  <si>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</si>
  <si>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</si>
  <si>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</si>
  <si>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</si>
  <si>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</si>
  <si>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</si>
  <si>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</si>
  <si>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</si>
  <si>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</si>
  <si>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</si>
  <si>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</si>
  <si>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</si>
  <si>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</si>
  <si>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</si>
  <si>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</si>
  <si>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</si>
  <si>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</si>
  <si>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</si>
  <si>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</si>
  <si>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</si>
  <si>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</si>
  <si>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</si>
  <si>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</si>
  <si>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</si>
  <si>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</si>
  <si>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</si>
  <si>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</si>
  <si>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</si>
  <si>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</si>
  <si>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</si>
  <si>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</si>
  <si>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</si>
  <si>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</si>
  <si>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</si>
  <si>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</si>
  <si>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</si>
  <si>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</si>
  <si>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</si>
  <si>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</si>
  <si>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</si>
  <si>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</si>
  <si>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</si>
  <si>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</si>
  <si>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</si>
  <si>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</si>
  <si>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</si>
  <si>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</si>
  <si>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</si>
  <si>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</si>
  <si>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</si>
  <si>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</si>
  <si>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</si>
  <si>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</si>
  <si>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</si>
  <si>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</si>
  <si>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</si>
  <si>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</si>
  <si>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</si>
  <si>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</si>
  <si>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</si>
  <si>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</si>
  <si>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</si>
  <si>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</si>
  <si>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</si>
  <si>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</si>
  <si>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</si>
  <si>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</si>
  <si>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</si>
  <si>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</si>
  <si>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</si>
  <si>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</si>
  <si>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</si>
  <si>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</si>
  <si>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</si>
  <si>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</si>
  <si>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</si>
  <si>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</si>
  <si>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</si>
  <si>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</si>
  <si>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</si>
  <si>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</si>
  <si>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</si>
  <si>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</si>
  <si>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</si>
  <si>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</si>
  <si>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</si>
  <si>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</si>
  <si>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</si>
  <si>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</si>
  <si>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</si>
  <si>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</si>
  <si>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</si>
  <si>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</si>
  <si>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</si>
  <si>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</si>
  <si>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</si>
  <si>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</si>
  <si>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</si>
  <si>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</si>
  <si>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</si>
  <si>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</si>
  <si>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</si>
  <si>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</si>
  <si>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</si>
  <si>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</si>
  <si>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</si>
  <si>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</si>
  <si>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</si>
  <si>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</si>
  <si>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</si>
  <si>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</si>
  <si>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</si>
  <si>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</si>
  <si>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</si>
  <si>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</si>
  <si>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</si>
  <si>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</si>
  <si>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</si>
  <si>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</si>
  <si>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</si>
  <si>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</si>
  <si>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</si>
  <si>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</si>
  <si>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</si>
  <si>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</si>
  <si>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</si>
  <si>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</si>
  <si>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</si>
  <si>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</si>
  <si>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</si>
  <si>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</si>
  <si>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</si>
  <si>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</si>
  <si>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</si>
  <si>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</si>
  <si>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</si>
  <si>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</si>
  <si>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</si>
  <si>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</si>
  <si>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</si>
  <si>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</si>
  <si>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</si>
  <si>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</si>
  <si>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</si>
  <si>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</si>
  <si>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</si>
  <si>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</si>
  <si>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</si>
  <si>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</si>
  <si>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</si>
  <si>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</si>
  <si>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</si>
  <si>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</si>
  <si>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</si>
  <si>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</si>
  <si>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</si>
  <si>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</si>
  <si>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</si>
  <si>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</si>
  <si>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</si>
  <si>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</si>
  <si>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</si>
  <si>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</si>
  <si>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</si>
  <si>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</si>
  <si>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</si>
  <si>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</si>
  <si>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</si>
  <si>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</si>
  <si>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</si>
  <si>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</si>
  <si>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</si>
  <si>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</si>
  <si>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</si>
  <si>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</si>
  <si>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</si>
  <si>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</si>
  <si>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</si>
  <si>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</si>
  <si>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</si>
  <si>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</si>
  <si>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</si>
  <si>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</si>
  <si>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</si>
  <si>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</si>
  <si>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</si>
  <si>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</si>
  <si>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</si>
  <si>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</si>
  <si>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</si>
  <si>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</si>
  <si>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</si>
  <si>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</si>
  <si>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</si>
  <si>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</si>
  <si>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</si>
  <si>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</si>
  <si>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</si>
  <si>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</si>
  <si>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</si>
  <si>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</si>
  <si>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</si>
  <si>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</si>
  <si>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</si>
  <si>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</si>
  <si>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</si>
  <si>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</si>
  <si>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</si>
  <si>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</si>
  <si>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</si>
  <si>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</si>
  <si>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</si>
  <si>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</si>
  <si>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</si>
  <si>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</si>
  <si>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</si>
  <si>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</si>
  <si>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</si>
  <si>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</si>
  <si>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</si>
  <si>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</si>
  <si>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</si>
  <si>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</si>
  <si>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</si>
  <si>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</si>
  <si>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</si>
  <si>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</si>
  <si>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</si>
  <si>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</si>
  <si>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</si>
  <si>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</si>
  <si>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</si>
  <si>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</si>
  <si>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</si>
  <si>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</si>
  <si>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</si>
  <si>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</si>
  <si>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</si>
  <si>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</si>
  <si>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</si>
  <si>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</si>
  <si>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</si>
  <si>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</si>
  <si>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</si>
  <si>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</si>
  <si>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</si>
  <si>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</si>
  <si>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</si>
  <si>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</si>
  <si>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</si>
  <si>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</si>
  <si>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</si>
  <si>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</si>
  <si>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</si>
  <si>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</si>
  <si>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</si>
  <si>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</si>
  <si>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</si>
  <si>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</si>
  <si>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</si>
  <si>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</si>
  <si>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</si>
  <si>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</si>
  <si>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</si>
  <si>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</si>
  <si>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</si>
  <si>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</si>
  <si>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</si>
  <si>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</si>
  <si>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</si>
  <si>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</si>
  <si>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</si>
  <si>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</si>
  <si>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</si>
  <si>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</si>
  <si>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</si>
  <si>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</si>
  <si>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</si>
  <si>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</si>
  <si>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</si>
  <si>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</si>
  <si>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</si>
  <si>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</si>
  <si>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</si>
  <si>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</si>
  <si>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</si>
  <si>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</si>
  <si>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</si>
  <si>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</si>
  <si>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</si>
  <si>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</si>
  <si>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</si>
  <si>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</si>
  <si>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</si>
  <si>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</si>
  <si>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</si>
  <si>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</si>
  <si>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</si>
  <si>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</si>
  <si>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</si>
  <si>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</si>
  <si>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</si>
  <si>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</si>
  <si>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</si>
  <si>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</si>
  <si>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</si>
  <si>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</si>
  <si>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</si>
  <si>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</si>
  <si>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</si>
  <si>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</si>
  <si>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</si>
  <si>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</si>
  <si>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</si>
  <si>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</si>
  <si>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</si>
  <si>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</si>
  <si>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</si>
  <si>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</si>
  <si>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</si>
  <si>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</si>
  <si>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</si>
  <si>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</si>
  <si>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</si>
  <si>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</si>
  <si>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</si>
  <si>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</si>
  <si>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</si>
  <si>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</si>
  <si>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</si>
  <si>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</si>
  <si>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</si>
  <si>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</si>
  <si>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</si>
  <si>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</si>
  <si>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</si>
  <si>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</si>
  <si>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</si>
  <si>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</si>
  <si>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</si>
  <si>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</si>
  <si>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</si>
  <si>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</si>
  <si>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</si>
  <si>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</si>
  <si>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</si>
  <si>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</si>
  <si>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</si>
  <si>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</si>
  <si>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</si>
  <si>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</si>
  <si>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</si>
  <si>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</si>
  <si>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</si>
  <si>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</si>
  <si>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</si>
  <si>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</si>
  <si>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</si>
  <si>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</si>
  <si>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</si>
  <si>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</si>
  <si>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</si>
  <si>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</si>
  <si>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</si>
  <si>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</si>
  <si>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</si>
  <si>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</si>
  <si>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</si>
  <si>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</si>
  <si>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</si>
  <si>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</si>
  <si>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</si>
  <si>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</si>
  <si>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</si>
  <si>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</si>
  <si>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</si>
  <si>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</si>
  <si>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</si>
  <si>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</si>
  <si>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</si>
  <si>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</si>
  <si>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</si>
  <si>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</si>
  <si>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</si>
  <si>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</si>
  <si>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</si>
  <si>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</si>
  <si>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</si>
  <si>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</si>
  <si>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</si>
  <si>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</si>
  <si>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</si>
  <si>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</si>
  <si>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</si>
  <si>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</si>
  <si>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</si>
  <si>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</si>
  <si>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</si>
  <si>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</si>
  <si>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</si>
  <si>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</si>
  <si>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</si>
  <si>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</si>
  <si>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</si>
  <si>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</si>
  <si>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</si>
  <si>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</si>
  <si>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</si>
  <si>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</si>
  <si>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</si>
  <si>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</si>
  <si>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</si>
  <si>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</si>
  <si>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</si>
  <si>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</si>
  <si>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</si>
  <si>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</si>
  <si>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</si>
  <si>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</si>
  <si>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</si>
  <si>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</si>
  <si>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</si>
  <si>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</si>
  <si>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</si>
  <si>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</si>
  <si>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</si>
  <si>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</si>
  <si>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</si>
  <si>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</si>
  <si>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</si>
  <si>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</si>
  <si>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</si>
  <si>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</si>
  <si>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</si>
  <si>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</si>
  <si>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</si>
  <si>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</si>
  <si>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</si>
  <si>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</si>
  <si>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</si>
  <si>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</si>
  <si>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</si>
  <si>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</si>
  <si>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</si>
  <si>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</si>
  <si>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</si>
  <si>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</si>
  <si>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</si>
  <si>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</si>
  <si>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</si>
  <si>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</si>
  <si>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</si>
  <si>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</si>
  <si>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</si>
  <si>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</si>
  <si>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</si>
  <si>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</si>
  <si>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</si>
  <si>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</si>
  <si>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</si>
  <si>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</si>
  <si>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</si>
  <si>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</si>
  <si>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</si>
  <si>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</si>
  <si>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</si>
  <si>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</si>
  <si>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</si>
  <si>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</si>
  <si>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</si>
  <si>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</si>
  <si>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</si>
  <si>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</si>
  <si>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</si>
  <si>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</si>
  <si>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</si>
  <si>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</si>
  <si>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</si>
  <si>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</si>
  <si>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</si>
  <si>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</si>
  <si>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</si>
  <si>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</si>
  <si>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</si>
  <si>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</si>
  <si>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</si>
  <si>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</si>
  <si>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</si>
  <si>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</si>
  <si>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</si>
  <si>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</si>
  <si>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</si>
  <si>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</si>
  <si>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</si>
  <si>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</si>
  <si>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</si>
  <si>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</si>
  <si>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</si>
  <si>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</si>
  <si>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</si>
  <si>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</si>
  <si>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</si>
  <si>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</si>
  <si>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</si>
  <si>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</si>
  <si>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</si>
  <si>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</si>
  <si>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</si>
  <si>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</si>
  <si>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</si>
  <si>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</si>
  <si>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</si>
  <si>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</si>
  <si>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</si>
  <si>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</si>
  <si>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</si>
  <si>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</si>
  <si>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</si>
  <si>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</si>
  <si>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</si>
  <si>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</si>
  <si>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</si>
  <si>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</si>
  <si>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</si>
  <si>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</si>
  <si>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</si>
  <si>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</si>
  <si>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</si>
  <si>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</si>
  <si>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</si>
  <si>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</si>
  <si>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</si>
  <si>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</si>
  <si>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</si>
  <si>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</si>
  <si>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</si>
  <si>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</si>
  <si>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</si>
  <si>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</si>
  <si>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</si>
  <si>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</si>
  <si>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</si>
  <si>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</si>
  <si>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</si>
  <si>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</si>
  <si>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</si>
  <si>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</si>
  <si>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</si>
  <si>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</si>
  <si>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</si>
  <si>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</si>
  <si>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</si>
  <si>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</si>
  <si>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</si>
  <si>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</si>
  <si>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</si>
  <si>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</si>
  <si>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</si>
  <si>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</si>
  <si>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</si>
  <si>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</si>
  <si>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</si>
  <si>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</si>
  <si>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</si>
  <si>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</si>
  <si>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</si>
  <si>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</si>
  <si>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</si>
  <si>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</si>
  <si>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</si>
  <si>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</si>
  <si>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</si>
  <si>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</si>
  <si>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</si>
  <si>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</si>
  <si>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</si>
  <si>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</si>
  <si>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</si>
  <si>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</si>
  <si>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</si>
  <si>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</si>
  <si>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</si>
  <si>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</si>
  <si>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</si>
  <si>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</si>
  <si>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</si>
  <si>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</si>
  <si>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</si>
  <si>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</si>
  <si>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</si>
  <si>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</si>
  <si>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</si>
  <si>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</si>
  <si>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</si>
  <si>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</si>
  <si>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</si>
  <si>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</si>
  <si>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</si>
  <si>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</si>
  <si>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</si>
  <si>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</si>
  <si>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</si>
  <si>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</si>
  <si>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</si>
  <si>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</si>
  <si>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</si>
  <si>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</si>
  <si>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</si>
  <si>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</si>
  <si>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</si>
  <si>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</si>
  <si>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</si>
  <si>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</si>
  <si>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</si>
  <si>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</si>
  <si>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</si>
  <si>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</si>
  <si>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</si>
  <si>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</si>
  <si>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</si>
  <si>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</si>
  <si>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</si>
  <si>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</si>
  <si>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</si>
  <si>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</si>
  <si>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</si>
  <si>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</si>
  <si>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</si>
  <si>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</si>
  <si>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</si>
  <si>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</si>
  <si>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</si>
  <si>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</si>
  <si>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</si>
  <si>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</si>
  <si>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</si>
  <si>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</si>
  <si>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</si>
  <si>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</si>
  <si>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</si>
  <si>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</si>
  <si>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</si>
  <si>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</si>
  <si>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</si>
  <si>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</si>
  <si>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</si>
  <si>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</si>
  <si>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</si>
  <si>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</si>
  <si>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</si>
  <si>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</si>
  <si>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</si>
  <si>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</si>
  <si>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</si>
  <si>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</si>
  <si>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</si>
  <si>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</si>
  <si>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</si>
  <si>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</si>
  <si>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</si>
  <si>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</si>
  <si>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</si>
  <si>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</si>
  <si>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</si>
  <si>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</si>
  <si>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</si>
  <si>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</si>
  <si>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</si>
  <si>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</si>
  <si>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</si>
  <si>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</si>
  <si>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</si>
  <si>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</si>
  <si>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</si>
  <si>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</si>
  <si>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</si>
  <si>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</si>
  <si>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</si>
  <si>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</si>
  <si>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</si>
  <si>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</si>
  <si>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</si>
  <si>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</si>
  <si>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</si>
  <si>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</si>
  <si>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</si>
  <si>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</si>
  <si>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</si>
  <si>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</si>
  <si>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</si>
  <si>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</si>
  <si>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</si>
  <si>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</si>
  <si>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</si>
  <si>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</si>
  <si>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</si>
  <si>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</si>
  <si>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</si>
  <si>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</si>
  <si>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</si>
  <si>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</si>
  <si>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</si>
  <si>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</si>
  <si>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</si>
  <si>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</si>
  <si>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</si>
  <si>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</si>
  <si>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</si>
  <si>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</si>
  <si>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</si>
  <si>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</si>
  <si>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</si>
  <si>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</si>
  <si>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</si>
  <si>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</si>
  <si>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</si>
  <si>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</si>
  <si>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</si>
  <si>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</si>
  <si>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</si>
  <si>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</si>
  <si>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</si>
  <si>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</si>
  <si>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</si>
  <si>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</si>
  <si>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</si>
  <si>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</si>
  <si>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</si>
  <si>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</si>
  <si>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</si>
  <si>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</si>
  <si>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</si>
  <si>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</si>
  <si>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</si>
  <si>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</si>
  <si>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</si>
  <si>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</si>
  <si>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</si>
  <si>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</si>
  <si>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</si>
  <si>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</si>
  <si>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</si>
  <si>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</si>
  <si>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</si>
  <si>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</si>
  <si>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</si>
  <si>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</si>
  <si>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</si>
  <si>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</si>
  <si>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</si>
  <si>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</si>
  <si>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</si>
  <si>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</si>
  <si>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</si>
  <si>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</si>
  <si>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</si>
  <si>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</si>
  <si>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</si>
  <si>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</si>
  <si>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</si>
  <si>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</si>
  <si>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</si>
  <si>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</si>
  <si>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</si>
  <si>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</si>
  <si>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</si>
  <si>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</si>
  <si>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</si>
  <si>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</si>
  <si>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</si>
  <si>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</si>
  <si>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</si>
  <si>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</si>
  <si>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</si>
  <si>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</si>
  <si>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</si>
  <si>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</si>
  <si>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</si>
  <si>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</si>
  <si>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</si>
  <si>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</si>
  <si>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</si>
  <si>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</si>
  <si>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</si>
  <si>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</si>
  <si>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</si>
  <si>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</si>
  <si>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</si>
  <si>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</si>
  <si>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</si>
  <si>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</si>
  <si>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</si>
  <si>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</si>
  <si>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</si>
  <si>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</si>
  <si>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</si>
  <si>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</si>
  <si>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</si>
  <si>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</si>
  <si>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</si>
  <si>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</si>
  <si>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</si>
  <si>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</si>
  <si>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</si>
  <si>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</si>
  <si>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</si>
  <si>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</si>
  <si>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</si>
  <si>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</si>
  <si>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</si>
  <si>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</si>
  <si>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</si>
  <si>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</si>
  <si>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</si>
  <si>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</si>
  <si>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</si>
  <si>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</si>
  <si>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</si>
  <si>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</si>
  <si>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</si>
  <si>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</si>
  <si>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</si>
  <si>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</si>
  <si>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</si>
  <si>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</si>
  <si>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</si>
  <si>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</si>
  <si>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</si>
  <si>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</si>
  <si>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</si>
  <si>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</si>
  <si>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</si>
  <si>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</si>
  <si>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</si>
  <si>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</si>
  <si>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</si>
  <si>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</si>
  <si>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</si>
  <si>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</si>
  <si>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</si>
  <si>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</si>
  <si>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</si>
  <si>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</si>
  <si>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</si>
  <si>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</si>
  <si>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</si>
  <si>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</si>
  <si>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</si>
  <si>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</si>
  <si>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</si>
  <si>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</si>
  <si>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</si>
  <si>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</si>
  <si>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</si>
  <si>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</si>
  <si>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</si>
  <si>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</si>
  <si>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</si>
  <si>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</si>
  <si>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</si>
  <si>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</si>
  <si>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</si>
  <si>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</si>
  <si>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</si>
  <si>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</si>
  <si>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</si>
  <si>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</si>
  <si>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</si>
  <si>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</si>
  <si>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</si>
  <si>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</si>
  <si>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</si>
  <si>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</si>
  <si>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</si>
  <si>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</si>
  <si>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</si>
  <si>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</si>
  <si>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</si>
  <si>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</si>
  <si>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</si>
  <si>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</si>
  <si>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</si>
  <si>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</si>
  <si>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</si>
  <si>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</si>
  <si>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</si>
  <si>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</si>
  <si>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</si>
  <si>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</si>
  <si>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</si>
  <si>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</si>
  <si>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</si>
  <si>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</si>
  <si>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</si>
  <si>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</si>
  <si>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</si>
  <si>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</si>
  <si>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</si>
  <si>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</si>
  <si>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</si>
  <si>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</si>
  <si>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</si>
  <si>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</si>
  <si>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</si>
  <si>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</si>
  <si>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</si>
  <si>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</si>
  <si>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</si>
  <si>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</si>
  <si>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</si>
  <si>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</si>
  <si>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</si>
  <si>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</si>
  <si>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</si>
  <si>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</si>
  <si>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</si>
  <si>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</si>
  <si>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</si>
  <si>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</si>
  <si>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</si>
  <si>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</si>
  <si>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</si>
  <si>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</si>
  <si>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</si>
  <si>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</si>
  <si>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</si>
  <si>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</si>
  <si>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</si>
  <si>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</si>
  <si>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</si>
  <si>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</si>
  <si>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</si>
  <si>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</si>
  <si>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</si>
  <si>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</si>
  <si>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</si>
  <si>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</si>
  <si>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</si>
  <si>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</si>
  <si>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</si>
  <si>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</si>
  <si>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</si>
  <si>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</si>
  <si>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</si>
  <si>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</si>
  <si>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</si>
  <si>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</si>
  <si>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</si>
  <si>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</si>
  <si>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</si>
  <si>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</si>
  <si>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</si>
  <si>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</si>
  <si>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</si>
  <si>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</si>
  <si>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</si>
  <si>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</si>
  <si>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</si>
  <si>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</si>
  <si>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</si>
  <si>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</si>
  <si>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</si>
  <si>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</si>
  <si>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</si>
  <si>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</si>
  <si>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</si>
  <si>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</si>
  <si>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</si>
  <si>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</si>
  <si>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</si>
  <si>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</si>
  <si>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</si>
  <si>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</si>
  <si>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</si>
  <si>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</si>
  <si>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</si>
  <si>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</si>
  <si>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</si>
  <si>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</si>
  <si>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</si>
  <si>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</si>
  <si>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</si>
  <si>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</si>
  <si>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</si>
  <si>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</si>
  <si>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</si>
  <si>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</si>
  <si>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</si>
  <si>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</si>
  <si>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</si>
  <si>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</si>
  <si>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</si>
  <si>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</si>
  <si>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</si>
  <si>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</si>
  <si>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</si>
  <si>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</si>
  <si>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</si>
  <si>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</si>
  <si>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</si>
  <si>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</si>
  <si>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</si>
  <si>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</si>
  <si>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</si>
  <si>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</si>
  <si>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</si>
  <si>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</si>
  <si>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</si>
  <si>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</si>
  <si>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</si>
  <si>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</si>
  <si>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</si>
  <si>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</si>
  <si>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</si>
  <si>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</si>
  <si>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</si>
  <si>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</si>
  <si>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</si>
  <si>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</si>
  <si>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</si>
  <si>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</si>
  <si>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</si>
  <si>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</si>
  <si>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</si>
  <si>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</si>
  <si>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</si>
  <si>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</si>
  <si>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</si>
  <si>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</si>
  <si>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</si>
  <si>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</si>
  <si>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</si>
  <si>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</si>
  <si>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</si>
  <si>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</si>
  <si>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</si>
  <si>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</si>
  <si>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</si>
  <si>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</si>
  <si>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</si>
  <si>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</si>
  <si>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</si>
  <si>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</si>
  <si>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</si>
  <si>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</si>
  <si>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</si>
  <si>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</si>
  <si>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</si>
  <si>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</si>
  <si>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</si>
  <si>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</si>
  <si>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</si>
  <si>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</si>
  <si>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</si>
  <si>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</si>
  <si>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</si>
  <si>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</si>
  <si>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</si>
  <si>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</si>
  <si>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</si>
  <si>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</si>
  <si>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</si>
  <si>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</si>
  <si>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</si>
  <si>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</si>
  <si>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</si>
  <si>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</si>
  <si>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</si>
  <si>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</si>
  <si>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</si>
  <si>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</si>
  <si>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</si>
  <si>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</si>
  <si>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</si>
  <si>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</si>
  <si>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</si>
  <si>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</si>
  <si>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</si>
  <si>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</si>
  <si>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</si>
  <si>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</si>
  <si>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</si>
  <si>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</si>
  <si>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</si>
  <si>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</si>
  <si>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</si>
  <si>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</si>
  <si>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</si>
  <si>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</si>
  <si>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</si>
  <si>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</si>
  <si>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</si>
  <si>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</si>
  <si>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</si>
  <si>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</si>
  <si>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</si>
  <si>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</si>
  <si>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</si>
  <si>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</si>
  <si>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</si>
  <si>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</si>
  <si>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</si>
  <si>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</si>
  <si>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</si>
  <si>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</si>
  <si>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</si>
  <si>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</si>
  <si>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</si>
  <si>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</si>
  <si>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</si>
  <si>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</si>
  <si>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</si>
  <si>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</si>
  <si>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</si>
  <si>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</si>
  <si>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</si>
  <si>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</si>
  <si>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</si>
  <si>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</si>
  <si>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</si>
  <si>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</si>
  <si>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</si>
  <si>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</si>
  <si>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</si>
  <si>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</si>
  <si>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</si>
  <si>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</si>
  <si>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</si>
  <si>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</si>
  <si>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</si>
  <si>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</si>
  <si>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</si>
  <si>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</si>
  <si>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</si>
  <si>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</si>
  <si>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</si>
  <si>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</si>
  <si>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</si>
  <si>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</si>
  <si>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</si>
  <si>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</si>
  <si>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</si>
  <si>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</si>
  <si>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</si>
  <si>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</si>
  <si>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</si>
  <si>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</si>
  <si>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</si>
  <si>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</si>
  <si>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</si>
  <si>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</si>
  <si>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</si>
  <si>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</si>
  <si>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</si>
  <si>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</si>
  <si>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</si>
  <si>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</si>
  <si>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</si>
  <si>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</si>
  <si>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</si>
  <si>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</si>
  <si>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</si>
  <si>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</si>
  <si>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</si>
  <si>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</si>
  <si>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</si>
  <si>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</si>
  <si>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</si>
  <si>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</si>
  <si>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</si>
  <si>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</si>
  <si>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</si>
  <si>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</si>
  <si>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</si>
  <si>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</si>
  <si>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</si>
  <si>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</si>
  <si>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</si>
  <si>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</si>
  <si>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</si>
  <si>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</si>
  <si>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</si>
  <si>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</si>
  <si>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</si>
  <si>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</si>
  <si>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</si>
  <si>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</si>
  <si>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</si>
  <si>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</si>
  <si>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</si>
  <si>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</si>
  <si>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</si>
  <si>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</si>
  <si>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</si>
  <si>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</si>
  <si>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</si>
  <si>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</si>
  <si>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</si>
  <si>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</si>
  <si>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</si>
  <si>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</si>
  <si>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</si>
  <si>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</si>
  <si>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</si>
  <si>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</si>
  <si>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</si>
  <si>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</si>
  <si>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</si>
  <si>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</si>
  <si>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</si>
  <si>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</si>
  <si>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</si>
  <si>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</si>
  <si>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</si>
  <si>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</si>
  <si>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</si>
  <si>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</si>
  <si>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</si>
  <si>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</si>
  <si>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</si>
  <si>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</si>
  <si>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</si>
  <si>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</si>
  <si>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</si>
  <si>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</si>
  <si>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</si>
  <si>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</si>
  <si>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</si>
  <si>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</si>
  <si>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</si>
  <si>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</si>
  <si>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</si>
  <si>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</si>
  <si>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</si>
  <si>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</si>
  <si>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</si>
  <si>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</si>
  <si>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</si>
  <si>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</si>
  <si>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</si>
  <si>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</si>
  <si>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</si>
  <si>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</si>
  <si>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</si>
  <si>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</si>
  <si>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</si>
  <si>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</si>
  <si>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</si>
  <si>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</si>
  <si>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</si>
  <si>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</si>
  <si>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</si>
  <si>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</si>
  <si>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</si>
  <si>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</si>
  <si>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</si>
  <si>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</si>
  <si>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</si>
  <si>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</si>
  <si>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</si>
  <si>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</si>
  <si>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</si>
  <si>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</si>
  <si>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</si>
  <si>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</si>
  <si>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</si>
  <si>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</si>
  <si>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</si>
  <si>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</si>
  <si>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</si>
  <si>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</si>
  <si>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</si>
  <si>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</si>
  <si>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</si>
  <si>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</si>
  <si>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</si>
  <si>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</si>
  <si>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</si>
  <si>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</si>
  <si>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</si>
  <si>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</si>
  <si>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</si>
  <si>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</si>
  <si>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</si>
  <si>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</si>
  <si>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</si>
  <si>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</si>
  <si>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</si>
  <si>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</si>
  <si>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</si>
  <si>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</si>
  <si>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</si>
  <si>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</si>
  <si>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</si>
  <si>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</si>
  <si>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</si>
  <si>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</si>
  <si>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</si>
  <si>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</si>
  <si>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</si>
  <si>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</si>
  <si>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</si>
  <si>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</si>
  <si>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</si>
  <si>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</si>
  <si>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</si>
  <si>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</si>
  <si>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</si>
  <si>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</si>
  <si>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</si>
  <si>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</si>
  <si>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</si>
  <si>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</si>
  <si>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</si>
  <si>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</si>
  <si>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</si>
  <si>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</si>
  <si>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</si>
  <si>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</si>
  <si>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</si>
  <si>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</si>
  <si>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</si>
  <si>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</si>
  <si>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</si>
  <si>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</si>
  <si>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</si>
  <si>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</si>
  <si>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</si>
  <si>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</si>
  <si>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</si>
  <si>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</si>
  <si>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</si>
  <si>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</si>
  <si>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</si>
  <si>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</si>
  <si>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</si>
  <si>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</si>
  <si>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</si>
  <si>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</si>
  <si>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</si>
  <si>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</si>
  <si>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</si>
  <si>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</si>
  <si>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</si>
  <si>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</si>
  <si>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</si>
  <si>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</si>
  <si>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</si>
  <si>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</si>
  <si>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</si>
  <si>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</si>
  <si>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</si>
  <si>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</si>
  <si>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</si>
  <si>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</si>
  <si>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</si>
  <si>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</si>
  <si>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</si>
  <si>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</si>
  <si>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</si>
  <si>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</si>
  <si>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</si>
  <si>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</si>
  <si>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</si>
  <si>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</si>
  <si>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</si>
  <si>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</si>
  <si>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</si>
  <si>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</si>
  <si>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</si>
  <si>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</si>
  <si>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</si>
  <si>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</si>
  <si>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</si>
  <si>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</si>
  <si>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</si>
  <si>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</si>
  <si>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</si>
  <si>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</si>
  <si>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</si>
  <si>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</si>
  <si>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</si>
  <si>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</si>
  <si>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</si>
  <si>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</si>
  <si>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</si>
  <si>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</si>
  <si>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</si>
  <si>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</si>
  <si>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</si>
  <si>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</si>
  <si>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</si>
  <si>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</si>
  <si>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</si>
  <si>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</si>
  <si>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</si>
  <si>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</si>
  <si>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</si>
  <si>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</si>
  <si>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</si>
  <si>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</si>
  <si>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</si>
  <si>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</si>
  <si>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</si>
  <si>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</si>
  <si>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</si>
  <si>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</si>
  <si>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</si>
  <si>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</si>
  <si>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</si>
  <si>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</si>
  <si>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</si>
  <si>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</si>
  <si>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</si>
  <si>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</si>
  <si>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</si>
  <si>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</si>
  <si>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</si>
  <si>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</si>
  <si>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</si>
  <si>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</si>
  <si>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</si>
  <si>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</si>
  <si>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</si>
  <si>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</si>
  <si>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</si>
  <si>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</si>
  <si>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</si>
  <si>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</si>
  <si>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</si>
  <si>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</si>
  <si>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</si>
  <si>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</si>
  <si>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</si>
  <si>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</si>
  <si>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</si>
  <si>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</si>
  <si>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</si>
  <si>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</si>
  <si>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</si>
  <si>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</si>
  <si>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</si>
  <si>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</si>
  <si>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</si>
  <si>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</si>
  <si>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</si>
  <si>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</si>
  <si>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</si>
  <si>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</si>
  <si>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</si>
  <si>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</si>
  <si>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</si>
  <si>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</si>
  <si>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</si>
  <si>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</si>
  <si>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</si>
  <si>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</si>
  <si>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</si>
  <si>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</si>
  <si>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</si>
  <si>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</si>
  <si>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</si>
  <si>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</si>
  <si>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</si>
  <si>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</si>
  <si>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</si>
  <si>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</si>
  <si>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</si>
  <si>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</si>
  <si>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</si>
  <si>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</si>
  <si>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</si>
  <si>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</si>
  <si>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</si>
  <si>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</si>
  <si>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</si>
  <si>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</si>
  <si>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</si>
  <si>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</si>
  <si>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</si>
  <si>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</si>
  <si>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</si>
  <si>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</si>
  <si>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</si>
  <si>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</si>
  <si>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</si>
  <si>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</si>
  <si>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</si>
  <si>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</si>
  <si>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</si>
  <si>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</si>
  <si>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</si>
  <si>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</si>
  <si>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</si>
  <si>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</si>
  <si>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</si>
  <si>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</si>
  <si>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</si>
  <si>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</si>
  <si>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</si>
  <si>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</si>
  <si>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</si>
  <si>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</si>
  <si>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</si>
  <si>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</si>
  <si>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</si>
  <si>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</si>
  <si>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</si>
  <si>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</si>
  <si>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</si>
  <si>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</si>
  <si>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</si>
  <si>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</si>
  <si>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</si>
  <si>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</si>
  <si>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</si>
  <si>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</si>
  <si>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</si>
  <si>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</si>
  <si>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</si>
  <si>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</si>
  <si>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</si>
  <si>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</si>
  <si>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</si>
  <si>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</si>
  <si>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</si>
  <si>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</si>
  <si>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</si>
  <si>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</si>
  <si>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</si>
  <si>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</si>
  <si>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</si>
  <si>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</si>
  <si>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</si>
  <si>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</si>
  <si>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</si>
  <si>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</si>
  <si>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</si>
  <si>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</si>
  <si>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</si>
  <si>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</si>
  <si>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</si>
  <si>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</si>
  <si>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</si>
  <si>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</si>
  <si>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</si>
  <si>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</si>
  <si>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</si>
  <si>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</si>
  <si>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</si>
  <si>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</si>
  <si>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</si>
  <si>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</si>
  <si>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</si>
  <si>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</si>
  <si>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</si>
  <si>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</si>
  <si>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</si>
  <si>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</si>
  <si>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</si>
  <si>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</si>
  <si>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</si>
  <si>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</si>
  <si>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</si>
  <si>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</si>
  <si>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</si>
  <si>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</si>
  <si>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</si>
  <si>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</si>
  <si>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</si>
  <si>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</si>
  <si>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</si>
  <si>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</si>
  <si>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</si>
  <si>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</si>
  <si>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</si>
  <si>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</si>
  <si>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</si>
  <si>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</si>
  <si>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</si>
  <si>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</si>
  <si>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</si>
  <si>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</si>
  <si>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</si>
  <si>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</si>
  <si>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</si>
  <si>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</si>
  <si>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</si>
  <si>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</si>
  <si>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</si>
  <si>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</si>
  <si>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</si>
  <si>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</si>
  <si>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</si>
  <si>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</si>
  <si>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</si>
  <si>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</si>
  <si>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</si>
  <si>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</si>
  <si>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</si>
  <si>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</si>
  <si>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</si>
  <si>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</si>
  <si>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</si>
  <si>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</si>
  <si>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</si>
  <si>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</si>
  <si>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</si>
  <si>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</si>
  <si>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</si>
  <si>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</si>
  <si>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</si>
  <si>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</si>
  <si>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</si>
  <si>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</si>
  <si>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</si>
  <si>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</si>
  <si>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</si>
  <si>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</si>
  <si>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</si>
  <si>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</si>
  <si>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</si>
  <si>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</si>
  <si>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</si>
  <si>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</si>
  <si>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</si>
  <si>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</si>
  <si>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</si>
  <si>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</si>
  <si>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</si>
  <si>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</si>
  <si>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</si>
  <si>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</si>
  <si>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</si>
  <si>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</si>
  <si>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</si>
  <si>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</si>
  <si>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</si>
  <si>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</si>
  <si>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</si>
  <si>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</si>
  <si>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</si>
  <si>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</si>
  <si>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</si>
  <si>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</si>
  <si>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</si>
  <si>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</si>
  <si>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</si>
  <si>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</si>
  <si>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</si>
  <si>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</si>
  <si>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</si>
  <si>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</si>
  <si>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</si>
  <si>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</si>
  <si>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</si>
  <si>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</si>
  <si>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</si>
  <si>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</si>
  <si>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</si>
  <si>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</si>
  <si>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</si>
  <si>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</si>
  <si>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</si>
  <si>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</si>
  <si>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</si>
  <si>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</si>
  <si>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</si>
  <si>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</si>
  <si>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</si>
  <si>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</si>
  <si>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</si>
  <si>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</si>
  <si>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</si>
  <si>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</si>
  <si>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</si>
  <si>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</si>
  <si>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</si>
  <si>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</si>
  <si>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</si>
  <si>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</si>
  <si>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</si>
  <si>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</si>
  <si>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</si>
  <si>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</si>
  <si>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</si>
  <si>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</si>
  <si>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</si>
  <si>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</si>
  <si>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</si>
  <si>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</si>
  <si>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</si>
  <si>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</si>
  <si>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</si>
  <si>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</si>
  <si>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</si>
  <si>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</si>
  <si>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</si>
  <si>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</si>
  <si>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</si>
  <si>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</si>
  <si>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</si>
  <si>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</si>
  <si>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</si>
  <si>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</si>
  <si>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</si>
  <si>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</si>
  <si>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</si>
  <si>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</si>
  <si>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</si>
  <si>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</si>
  <si>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</si>
  <si>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</si>
  <si>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</si>
  <si>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</si>
  <si>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</si>
  <si>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</si>
  <si>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</si>
  <si>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</si>
  <si>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</si>
  <si>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</si>
  <si>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</si>
  <si>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</si>
  <si>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</si>
  <si>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</si>
  <si>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</si>
  <si>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</si>
  <si>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</si>
  <si>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</si>
  <si>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</si>
  <si>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</si>
  <si>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</si>
  <si>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</si>
  <si>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</si>
  <si>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</si>
  <si>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</si>
  <si>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</si>
  <si>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</si>
  <si>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</si>
  <si>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</si>
  <si>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</si>
  <si>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</si>
  <si>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</si>
  <si>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</si>
  <si>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</si>
  <si>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</si>
  <si>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</si>
  <si>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</si>
  <si>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</si>
  <si>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</si>
  <si>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</si>
  <si>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</si>
  <si>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</si>
  <si>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</si>
  <si>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</si>
  <si>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</si>
  <si>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</si>
  <si>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</si>
  <si>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</si>
  <si>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</si>
  <si>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</si>
  <si>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</si>
  <si>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</si>
  <si>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</si>
  <si>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</si>
  <si>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</si>
  <si>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</si>
  <si>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</si>
  <si>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</si>
  <si>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</si>
  <si>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</si>
  <si>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</si>
  <si>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</si>
  <si>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</si>
  <si>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</si>
  <si>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</si>
  <si>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</si>
  <si>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</si>
  <si>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</si>
  <si>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</si>
  <si>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</si>
  <si>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</si>
  <si>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</si>
  <si>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</si>
  <si>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</si>
  <si>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</si>
  <si>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</si>
  <si>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</si>
  <si>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</si>
  <si>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</si>
  <si>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</si>
  <si>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</si>
  <si>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</si>
  <si>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</si>
  <si>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</si>
  <si>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</si>
  <si>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</si>
  <si>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</si>
  <si>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</si>
  <si>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</si>
  <si>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</si>
  <si>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</si>
  <si>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</si>
  <si>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</si>
  <si>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</si>
  <si>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</si>
  <si>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</si>
  <si>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</si>
  <si>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</si>
  <si>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</si>
  <si>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</si>
  <si>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</si>
  <si>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</si>
  <si>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</si>
  <si>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</si>
  <si>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</si>
  <si>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</si>
  <si>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</si>
  <si>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</si>
  <si>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</si>
  <si>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</si>
  <si>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</si>
  <si>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</si>
  <si>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</si>
  <si>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</si>
  <si>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</si>
  <si>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</si>
  <si>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</si>
  <si>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</si>
  <si>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</si>
  <si>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</si>
  <si>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</si>
  <si>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</si>
  <si>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</si>
  <si>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</si>
  <si>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</si>
  <si>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</si>
  <si>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</si>
  <si>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</si>
  <si>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</si>
  <si>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</si>
  <si>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</si>
  <si>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</si>
  <si>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</si>
  <si>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</si>
  <si>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</si>
  <si>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</si>
  <si>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</si>
  <si>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</si>
  <si>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</si>
  <si>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</si>
  <si>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</si>
  <si>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</si>
  <si>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</si>
  <si>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</si>
  <si>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</si>
  <si>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</si>
  <si>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</si>
  <si>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</si>
  <si>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</si>
  <si>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</si>
  <si>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</si>
  <si>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</si>
  <si>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</si>
  <si>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</si>
  <si>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</si>
  <si>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</si>
  <si>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</si>
  <si>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</si>
  <si>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</si>
  <si>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</si>
  <si>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</si>
  <si>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</si>
  <si>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</si>
  <si>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</si>
  <si>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</si>
  <si>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</si>
  <si>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</si>
  <si>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</si>
  <si>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</si>
  <si>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</si>
  <si>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</si>
  <si>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</si>
  <si>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</si>
  <si>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</si>
  <si>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</si>
  <si>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</si>
  <si>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</si>
  <si>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</si>
  <si>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</si>
  <si>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</si>
  <si>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</si>
  <si>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</si>
  <si>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</si>
  <si>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</si>
  <si>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</si>
  <si>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</si>
  <si>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</si>
  <si>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</si>
  <si>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</si>
  <si>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</si>
  <si>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</si>
  <si>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</si>
  <si>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</si>
  <si>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</si>
  <si>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</si>
  <si>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</si>
  <si>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</si>
  <si>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</si>
  <si>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</si>
  <si>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</si>
  <si>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</si>
  <si>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</si>
  <si>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</si>
  <si>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</si>
  <si>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</si>
  <si>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</si>
  <si>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</si>
  <si>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</si>
  <si>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</si>
  <si>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</si>
  <si>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</si>
  <si>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</si>
  <si>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</si>
  <si>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</si>
  <si>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</si>
  <si>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</si>
  <si>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</si>
  <si>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</si>
  <si>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</si>
  <si>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</si>
  <si>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</si>
  <si>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</si>
  <si>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</si>
  <si>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</si>
  <si>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</si>
  <si>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</si>
  <si>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</si>
  <si>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</si>
  <si>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</si>
  <si>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</si>
  <si>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</si>
  <si>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</si>
  <si>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</si>
  <si>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</si>
  <si>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</si>
  <si>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</si>
  <si>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</si>
  <si>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</si>
  <si>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</si>
  <si>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</si>
  <si>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</si>
  <si>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</si>
  <si>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</si>
  <si>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</si>
  <si>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</si>
  <si>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</si>
  <si>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</si>
  <si>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</si>
  <si>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</si>
  <si>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</si>
  <si>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</si>
  <si>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</si>
  <si>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</si>
  <si>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</si>
  <si>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</si>
  <si>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</si>
  <si>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</si>
  <si>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</si>
  <si>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</si>
  <si>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</si>
  <si>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</si>
  <si>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</si>
  <si>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</si>
  <si>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</si>
  <si>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</si>
  <si>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</si>
  <si>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</si>
  <si>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</si>
  <si>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</si>
  <si>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</si>
  <si>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</si>
  <si>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</si>
  <si>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</si>
  <si>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</si>
  <si>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</si>
  <si>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</si>
  <si>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</si>
  <si>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</si>
  <si>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</si>
  <si>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</si>
  <si>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</si>
  <si>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</si>
  <si>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</si>
  <si>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</si>
  <si>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</si>
  <si>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</si>
  <si>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</si>
  <si>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</si>
  <si>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</si>
  <si>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</si>
  <si>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</si>
  <si>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</si>
  <si>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</si>
  <si>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</si>
  <si>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</si>
  <si>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</si>
  <si>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</si>
  <si>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</si>
  <si>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</si>
  <si>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</si>
  <si>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</si>
  <si>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</si>
  <si>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</si>
  <si>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</si>
  <si>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</si>
  <si>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</si>
  <si>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</si>
  <si>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</si>
  <si>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</si>
  <si>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</si>
  <si>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</si>
  <si>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</si>
  <si>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</si>
  <si>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</si>
  <si>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</si>
  <si>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</si>
  <si>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</si>
  <si>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</si>
  <si>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</si>
  <si>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</si>
  <si>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</si>
  <si>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</si>
  <si>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</si>
  <si>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</si>
  <si>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</si>
  <si>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</si>
  <si>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</si>
  <si>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</si>
  <si>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</si>
  <si>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</si>
  <si>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</si>
  <si>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</si>
  <si>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</si>
  <si>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</si>
  <si>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</si>
  <si>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</si>
  <si>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</si>
  <si>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</si>
  <si>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</si>
  <si>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</si>
  <si>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</si>
  <si>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</si>
  <si>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</si>
  <si>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</si>
  <si>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</si>
  <si>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</si>
  <si>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</si>
  <si>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</si>
  <si>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</si>
  <si>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</si>
  <si>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</si>
  <si>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</si>
  <si>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</si>
  <si>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</si>
  <si>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</si>
  <si>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</si>
  <si>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</si>
  <si>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</si>
  <si>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</si>
  <si>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</si>
  <si>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</si>
  <si>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</si>
  <si>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</si>
  <si>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</si>
  <si>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</si>
  <si>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</si>
  <si>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</si>
  <si>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</si>
  <si>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</si>
  <si>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</si>
  <si>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</si>
  <si>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</si>
  <si>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</si>
  <si>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</si>
  <si>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</si>
  <si>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</si>
  <si>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</si>
  <si>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</si>
  <si>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</si>
  <si>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</si>
  <si>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</si>
  <si>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</si>
  <si>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</si>
  <si>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</si>
  <si>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</si>
  <si>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</si>
  <si>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</si>
  <si>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</si>
  <si>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</si>
  <si>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</si>
  <si>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</si>
  <si>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</si>
  <si>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</si>
  <si>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</si>
  <si>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</si>
  <si>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</si>
  <si>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</si>
  <si>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</si>
  <si>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</si>
  <si>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</si>
  <si>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</si>
  <si>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</si>
  <si>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</si>
  <si>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</si>
  <si>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</si>
  <si>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</si>
  <si>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</si>
  <si>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</si>
  <si>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</si>
  <si>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</si>
  <si>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</si>
  <si>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</si>
  <si>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</si>
  <si>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</si>
  <si>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</si>
  <si>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</si>
  <si>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</si>
  <si>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</si>
  <si>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</si>
  <si>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</si>
  <si>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</si>
  <si>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</si>
  <si>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</si>
  <si>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</si>
  <si>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</si>
  <si>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</si>
  <si>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</si>
  <si>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</si>
  <si>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</si>
  <si>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</si>
  <si>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</si>
  <si>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</si>
  <si>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</si>
  <si>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</si>
  <si>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</si>
  <si>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</si>
  <si>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</si>
  <si>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</si>
  <si>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</si>
  <si>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</si>
  <si>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</si>
  <si>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</si>
  <si>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</si>
  <si>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</si>
  <si>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</si>
  <si>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</si>
  <si>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</si>
  <si>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</si>
  <si>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</si>
  <si>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</si>
  <si>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</si>
  <si>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</si>
  <si>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</si>
  <si>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</si>
  <si>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</si>
  <si>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</si>
  <si>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</si>
  <si>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</si>
  <si>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</si>
  <si>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</si>
  <si>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</si>
  <si>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</si>
  <si>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</si>
  <si>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</si>
  <si>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</si>
  <si>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</si>
  <si>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</si>
  <si>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</si>
  <si>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</si>
  <si>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</si>
  <si>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</si>
  <si>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</si>
  <si>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</si>
  <si>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</si>
  <si>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</si>
  <si>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</si>
  <si>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</si>
  <si>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</si>
  <si>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</si>
  <si>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</si>
  <si>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</si>
  <si>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</si>
  <si>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</si>
  <si>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</si>
  <si>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</si>
  <si>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</si>
  <si>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</si>
  <si>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</si>
  <si>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</si>
  <si>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</si>
  <si>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</si>
  <si>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</si>
  <si>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</si>
  <si>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</si>
  <si>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</si>
  <si>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</si>
  <si>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</si>
  <si>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</si>
  <si>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</si>
  <si>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</si>
  <si>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</si>
  <si>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</si>
  <si>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</si>
  <si>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</si>
  <si>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</si>
  <si>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</si>
  <si>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</si>
  <si>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</si>
  <si>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</si>
  <si>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</si>
  <si>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</si>
  <si>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</si>
  <si>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</si>
  <si>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</si>
  <si>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</si>
  <si>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</si>
  <si>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</si>
  <si>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</si>
  <si>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</si>
  <si>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</si>
  <si>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</si>
  <si>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</si>
  <si>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</si>
  <si>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</si>
  <si>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</si>
  <si>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</si>
  <si>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</si>
  <si>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</si>
  <si>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</si>
  <si>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</si>
  <si>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</si>
  <si>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</si>
  <si>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</si>
  <si>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</si>
  <si>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</si>
  <si>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</si>
  <si>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</si>
  <si>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</si>
  <si>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</si>
  <si>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</si>
  <si>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</si>
  <si>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</si>
  <si>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</si>
  <si>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</si>
  <si>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</si>
  <si>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</si>
  <si>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</si>
  <si>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</si>
  <si>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</si>
  <si>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</si>
  <si>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</si>
  <si>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</si>
  <si>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</si>
  <si>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</si>
  <si>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</si>
  <si>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</si>
  <si>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</si>
  <si>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</si>
  <si>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</si>
  <si>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</si>
  <si>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</si>
  <si>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</si>
  <si>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</si>
  <si>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</si>
  <si>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</si>
  <si>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</si>
  <si>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</si>
  <si>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</si>
  <si>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</si>
  <si>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</si>
  <si>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</si>
  <si>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</si>
  <si>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</si>
  <si>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</si>
  <si>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</si>
  <si>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</si>
  <si>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</si>
  <si>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</si>
  <si>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</si>
  <si>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</si>
  <si>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</si>
  <si>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</si>
  <si>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</si>
  <si>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</si>
  <si>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</si>
  <si>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</si>
  <si>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</si>
  <si>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</si>
  <si>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</si>
  <si>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</si>
  <si>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</si>
  <si>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</si>
  <si>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</si>
  <si>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</si>
  <si>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</si>
  <si>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</si>
  <si>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</si>
  <si>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</si>
  <si>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</si>
  <si>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</si>
  <si>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</si>
  <si>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</si>
  <si>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</si>
  <si>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</si>
  <si>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</si>
  <si>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</si>
  <si>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</si>
  <si>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</si>
  <si>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</si>
  <si>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</si>
  <si>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</si>
  <si>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</si>
  <si>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</si>
  <si>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</si>
  <si>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</si>
  <si>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</si>
  <si>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</si>
  <si>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</si>
  <si>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</si>
  <si>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</si>
  <si>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</si>
  <si>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</si>
  <si>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</si>
  <si>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</si>
  <si>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</si>
  <si>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</si>
  <si>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</si>
  <si>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</si>
  <si>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</si>
  <si>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</si>
  <si>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</si>
  <si>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</si>
  <si>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</si>
  <si>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</si>
  <si>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</si>
  <si>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</si>
  <si>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</si>
  <si>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</si>
  <si>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</si>
  <si>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</si>
  <si>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</si>
  <si>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</si>
  <si>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</si>
  <si>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</si>
  <si>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</si>
  <si>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</si>
  <si>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</si>
  <si>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</si>
  <si>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</si>
  <si>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</si>
  <si>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</si>
  <si>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</si>
  <si>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</si>
  <si>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</si>
  <si>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</si>
  <si>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</si>
  <si>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</si>
  <si>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</si>
  <si>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</si>
  <si>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</si>
  <si>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</si>
  <si>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</si>
  <si>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</si>
  <si>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</si>
  <si>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</si>
  <si>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</si>
  <si>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</si>
  <si>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</si>
  <si>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</si>
  <si>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</si>
  <si>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</si>
  <si>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</si>
  <si>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</si>
  <si>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</si>
  <si>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</si>
  <si>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</si>
  <si>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</si>
  <si>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</si>
  <si>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</si>
  <si>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</si>
  <si>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</si>
  <si>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</si>
  <si>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</si>
  <si>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</si>
  <si>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</si>
  <si>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</si>
  <si>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</si>
  <si>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</si>
  <si>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</si>
  <si>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</si>
  <si>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</si>
  <si>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</si>
  <si>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</si>
  <si>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</si>
  <si>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</si>
  <si>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</si>
  <si>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</si>
  <si>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</si>
  <si>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</si>
  <si>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</si>
  <si>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</si>
  <si>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</si>
  <si>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</si>
  <si>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</si>
  <si>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</si>
  <si>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</si>
  <si>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</si>
  <si>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</si>
  <si>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</si>
  <si>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</si>
  <si>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</si>
  <si>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</si>
  <si>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</si>
  <si>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</si>
  <si>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</si>
  <si>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</si>
  <si>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</si>
  <si>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</si>
  <si>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</si>
  <si>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</si>
  <si>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</si>
  <si>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</si>
  <si>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</si>
  <si>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</si>
  <si>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</si>
  <si>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</si>
  <si>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</si>
  <si>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</si>
  <si>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</si>
  <si>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</si>
  <si>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</si>
  <si>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</si>
  <si>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</si>
  <si>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</si>
  <si>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</si>
  <si>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</si>
  <si>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</si>
  <si>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</si>
  <si>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</si>
  <si>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</si>
  <si>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</si>
  <si>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</si>
  <si>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</si>
  <si>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</si>
  <si>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</si>
  <si>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</si>
  <si>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</si>
  <si>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</si>
  <si>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</si>
  <si>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</si>
  <si>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</si>
  <si>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</si>
  <si>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</si>
  <si>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</si>
  <si>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</si>
  <si>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</si>
  <si>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</si>
  <si>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</si>
  <si>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</si>
  <si>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</si>
  <si>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</si>
  <si>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</si>
  <si>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</si>
  <si>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</si>
  <si>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</si>
  <si>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</si>
  <si>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</si>
  <si>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</si>
  <si>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</si>
  <si>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</si>
  <si>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</si>
  <si>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</si>
  <si>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</si>
  <si>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</si>
  <si>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</si>
  <si>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</si>
  <si>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</si>
  <si>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</si>
  <si>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</si>
  <si>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</si>
  <si>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</si>
  <si>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</si>
  <si>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</si>
  <si>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</si>
  <si>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</si>
  <si>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</si>
  <si>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</si>
  <si>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</si>
  <si>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</si>
  <si>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</si>
  <si>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</si>
  <si>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</si>
  <si>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</si>
  <si>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</si>
  <si>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</si>
  <si>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</si>
  <si>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</si>
  <si>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</si>
  <si>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</si>
  <si>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</si>
  <si>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</si>
  <si>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</si>
  <si>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</si>
  <si>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</si>
  <si>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</si>
  <si>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</si>
  <si>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</si>
  <si>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</si>
  <si>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</si>
  <si>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</si>
  <si>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</si>
  <si>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</si>
  <si>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</si>
  <si>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</si>
  <si>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</si>
  <si>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</si>
  <si>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</si>
  <si>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</si>
  <si>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</si>
  <si>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</si>
  <si>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</si>
  <si>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</si>
  <si>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</si>
  <si>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</si>
  <si>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</si>
  <si>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</si>
  <si>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</si>
  <si>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</si>
  <si>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</si>
  <si>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</si>
  <si>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</si>
  <si>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</si>
  <si>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</si>
  <si>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</si>
  <si>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</si>
  <si>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</si>
  <si>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</si>
  <si>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</si>
  <si>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</si>
  <si>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</si>
  <si>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</si>
  <si>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</si>
  <si>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</si>
  <si>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</si>
  <si>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</si>
  <si>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</si>
  <si>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</si>
  <si>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</si>
  <si>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</si>
  <si>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</si>
  <si>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</si>
  <si>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</si>
  <si>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</si>
  <si>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</si>
  <si>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</si>
  <si>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</si>
  <si>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</si>
  <si>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</si>
  <si>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</si>
  <si>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</si>
  <si>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</si>
  <si>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</si>
  <si>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</si>
  <si>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</si>
  <si>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</si>
  <si>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</si>
  <si>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</si>
  <si>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</si>
  <si>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</si>
  <si>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</si>
  <si>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</si>
  <si>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</si>
  <si>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</si>
  <si>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</si>
  <si>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</si>
  <si>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</si>
  <si>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</si>
  <si>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</si>
  <si>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</si>
  <si>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</si>
  <si>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</si>
  <si>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</si>
  <si>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</si>
  <si>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</si>
  <si>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</si>
  <si>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</si>
  <si>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</si>
  <si>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</si>
  <si>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</si>
  <si>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</si>
  <si>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</si>
  <si>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</si>
  <si>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</si>
  <si>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</si>
  <si>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</si>
  <si>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</si>
  <si>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</si>
  <si>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</si>
  <si>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</si>
  <si>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</si>
  <si>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</si>
  <si>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</si>
  <si>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</si>
  <si>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</si>
  <si>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</si>
  <si>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</si>
  <si>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</si>
  <si>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</si>
  <si>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</si>
  <si>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</si>
  <si>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</si>
  <si>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</si>
  <si>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</si>
  <si>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</si>
  <si>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</si>
  <si>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</si>
  <si>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</si>
  <si>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</si>
  <si>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</si>
  <si>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</si>
  <si>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</si>
  <si>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</si>
  <si>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</si>
  <si>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</si>
  <si>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</si>
  <si>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</si>
  <si>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</si>
  <si>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</si>
  <si>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</si>
  <si>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</si>
  <si>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</si>
  <si>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</si>
  <si>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</si>
  <si>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</si>
  <si>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</si>
  <si>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</si>
  <si>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</si>
  <si>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</si>
  <si>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</si>
  <si>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</si>
  <si>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</si>
  <si>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</si>
  <si>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</si>
  <si>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</si>
  <si>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</si>
  <si>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</si>
  <si>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</si>
  <si>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</si>
  <si>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</si>
  <si>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</si>
  <si>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</si>
  <si>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</si>
  <si>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</si>
  <si>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</si>
  <si>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</si>
  <si>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</si>
  <si>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</si>
  <si>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</si>
  <si>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</si>
  <si>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</si>
  <si>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</si>
  <si>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</si>
  <si>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</si>
  <si>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</si>
  <si>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</si>
  <si>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</si>
  <si>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</si>
  <si>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</si>
  <si>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</si>
  <si>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</si>
  <si>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</si>
  <si>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</si>
  <si>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</si>
  <si>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</si>
  <si>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</si>
  <si>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</si>
  <si>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</si>
  <si>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</si>
  <si>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</si>
  <si>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</si>
  <si>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</si>
  <si>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</si>
  <si>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</si>
  <si>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</si>
  <si>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</si>
  <si>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</si>
  <si>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</si>
  <si>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</si>
  <si>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</si>
  <si>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</si>
  <si>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</si>
  <si>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</si>
  <si>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</si>
  <si>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</si>
  <si>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</si>
  <si>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</si>
  <si>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</si>
  <si>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</si>
  <si>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</si>
  <si>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</si>
  <si>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</si>
  <si>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</si>
  <si>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</si>
  <si>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</si>
  <si>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</si>
  <si>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</si>
  <si>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</si>
  <si>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</si>
  <si>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</si>
  <si>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</si>
  <si>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</si>
  <si>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</si>
  <si>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</si>
  <si>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</si>
  <si>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</si>
  <si>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</si>
  <si>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</si>
  <si>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</si>
  <si>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</si>
  <si>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</si>
  <si>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</si>
  <si>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</si>
  <si>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</si>
  <si>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</si>
  <si>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</si>
  <si>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</si>
  <si>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</si>
  <si>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</si>
  <si>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</si>
  <si>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</si>
  <si>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</si>
  <si>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</si>
  <si>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</si>
  <si>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</si>
  <si>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</si>
  <si>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</si>
  <si>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</si>
  <si>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</si>
  <si>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</si>
  <si>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</si>
  <si>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</si>
  <si>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</si>
  <si>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</si>
  <si>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</si>
  <si>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</si>
  <si>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</si>
  <si>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</si>
  <si>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</si>
  <si>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</si>
  <si>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</si>
  <si>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</si>
  <si>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</si>
  <si>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</si>
  <si>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</si>
  <si>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</si>
  <si>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</si>
  <si>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</si>
  <si>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</si>
  <si>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</si>
  <si>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</si>
  <si>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</si>
  <si>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</si>
  <si>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</si>
  <si>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</si>
  <si>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</si>
  <si>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</si>
  <si>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</si>
  <si>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</si>
  <si>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</si>
  <si>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</si>
  <si>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</si>
  <si>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</si>
  <si>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</si>
  <si>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</si>
  <si>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</si>
  <si>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</si>
  <si>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</si>
  <si>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</si>
  <si>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</si>
  <si>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</si>
  <si>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</si>
  <si>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</si>
  <si>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</si>
  <si>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</si>
  <si>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</si>
  <si>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</si>
  <si>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</si>
  <si>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</si>
  <si>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</si>
  <si>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</si>
  <si>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</si>
  <si>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</si>
  <si>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</si>
  <si>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</si>
  <si>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</si>
  <si>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</si>
  <si>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</si>
  <si>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</si>
  <si>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</si>
  <si>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</si>
  <si>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</si>
  <si>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</si>
  <si>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</si>
  <si>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</si>
  <si>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</si>
  <si>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</si>
  <si>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</si>
  <si>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</si>
  <si>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</si>
  <si>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</si>
  <si>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</si>
  <si>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</si>
  <si>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</si>
  <si>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</si>
  <si>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</si>
  <si>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</si>
  <si>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</si>
  <si>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</si>
  <si>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</si>
  <si>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</si>
  <si>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</si>
  <si>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</si>
  <si>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</si>
  <si>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</si>
  <si>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</si>
  <si>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</si>
  <si>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</si>
  <si>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</si>
  <si>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</si>
  <si>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</si>
  <si>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</si>
  <si>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</si>
  <si>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</si>
  <si>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</si>
  <si>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</si>
  <si>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</si>
  <si>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</si>
  <si>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</si>
  <si>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</si>
  <si>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</si>
  <si>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</si>
  <si>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</si>
  <si>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</si>
  <si>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</si>
  <si>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</si>
  <si>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</si>
  <si>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</si>
  <si>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</si>
  <si>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</si>
  <si>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</si>
  <si>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</si>
  <si>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</si>
  <si>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</si>
  <si>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</si>
  <si>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</si>
  <si>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</si>
  <si>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</si>
  <si>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</si>
  <si>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</si>
  <si>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</si>
  <si>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</si>
  <si>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</si>
  <si>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</si>
  <si>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</si>
  <si>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</si>
  <si>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</si>
  <si>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</si>
  <si>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</si>
  <si>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</si>
  <si>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</si>
  <si>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</si>
  <si>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</si>
  <si>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</si>
  <si>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</si>
  <si>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</si>
  <si>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</si>
  <si>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</si>
  <si>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</si>
  <si>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</si>
  <si>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</si>
  <si>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</si>
  <si>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</si>
  <si>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</si>
  <si>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</si>
  <si>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</si>
  <si>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</si>
  <si>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</si>
  <si>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</si>
  <si>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</si>
  <si>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</si>
  <si>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</si>
  <si>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</si>
  <si>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</si>
  <si>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</si>
  <si>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</si>
  <si>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</si>
  <si>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</si>
  <si>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</si>
  <si>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</si>
  <si>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</si>
  <si>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</si>
  <si>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</si>
  <si>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</si>
  <si>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</si>
  <si>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</si>
  <si>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</si>
  <si>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</si>
  <si>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</si>
  <si>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</si>
  <si>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</si>
  <si>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</si>
  <si>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</si>
  <si>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</si>
  <si>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</si>
  <si>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</si>
  <si>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</si>
  <si>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</si>
  <si>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</si>
  <si>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</si>
  <si>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</si>
  <si>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</si>
  <si>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</si>
  <si>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</si>
  <si>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</si>
  <si>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</si>
  <si>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</si>
  <si>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</si>
  <si>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</si>
  <si>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</si>
  <si>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</si>
  <si>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</si>
  <si>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</si>
  <si>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</si>
  <si>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</si>
  <si>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</si>
  <si>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</si>
  <si>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</si>
  <si>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</si>
  <si>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</si>
  <si>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</si>
  <si>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</si>
  <si>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</si>
  <si>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</si>
  <si>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</si>
  <si>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</si>
  <si>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</si>
  <si>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</si>
  <si>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</si>
  <si>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</si>
  <si>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</si>
  <si>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</si>
  <si>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</si>
  <si>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</si>
  <si>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</si>
  <si>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</si>
  <si>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</si>
  <si>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</si>
  <si>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</si>
  <si>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</si>
  <si>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</si>
  <si>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</si>
  <si>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</si>
  <si>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</si>
  <si>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</si>
  <si>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</si>
  <si>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</si>
  <si>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</si>
  <si>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</si>
  <si>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</si>
  <si>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</si>
  <si>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</si>
  <si>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</si>
  <si>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</si>
  <si>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</si>
  <si>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</si>
  <si>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</si>
  <si>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</si>
  <si>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</si>
  <si>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</si>
  <si>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</si>
  <si>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</si>
  <si>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</si>
  <si>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</si>
  <si>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</si>
  <si>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</si>
  <si>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</si>
  <si>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</si>
  <si>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</si>
  <si>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</si>
  <si>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</si>
  <si>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</si>
  <si>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</si>
  <si>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</si>
  <si>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</si>
  <si>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</si>
  <si>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</si>
  <si>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</si>
  <si>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</si>
  <si>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</si>
  <si>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</si>
  <si>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</si>
  <si>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</si>
  <si>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</si>
  <si>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</si>
  <si>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</si>
  <si>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</si>
  <si>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</si>
  <si>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</si>
  <si>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</si>
  <si>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</si>
  <si>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</si>
  <si>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</si>
  <si>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</si>
  <si>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</si>
  <si>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</si>
  <si>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</si>
  <si>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</si>
  <si>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</si>
  <si>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</si>
  <si>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</si>
  <si>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</si>
  <si>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</si>
  <si>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</si>
  <si>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</si>
  <si>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</si>
  <si>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</si>
  <si>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</si>
  <si>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</si>
  <si>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</si>
  <si>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</si>
  <si>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</si>
  <si>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</si>
  <si>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</si>
  <si>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</si>
  <si>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</si>
  <si>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</si>
  <si>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</si>
  <si>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</si>
  <si>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</si>
  <si>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</si>
  <si>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</si>
  <si>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</si>
  <si>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</si>
  <si>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</si>
  <si>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</si>
  <si>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</si>
  <si>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</si>
  <si>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</si>
  <si>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</si>
  <si>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</si>
  <si>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</si>
  <si>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</si>
  <si>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</si>
  <si>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</si>
  <si>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</si>
  <si>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</si>
  <si>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</si>
  <si>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</si>
  <si>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</si>
  <si>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</si>
  <si>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</si>
  <si>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</si>
  <si>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</si>
  <si>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</si>
  <si>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</si>
  <si>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</si>
  <si>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</si>
  <si>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</si>
  <si>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</si>
  <si>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</si>
  <si>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</si>
  <si>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</si>
  <si>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</si>
  <si>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</si>
  <si>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</si>
  <si>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</si>
  <si>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</si>
  <si>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</si>
  <si>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</si>
  <si>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</si>
  <si>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</si>
  <si>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</si>
  <si>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</si>
  <si>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</si>
  <si>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</si>
  <si>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</si>
  <si>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</si>
  <si>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</si>
  <si>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</si>
  <si>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</si>
  <si>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</si>
  <si>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</si>
  <si>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</si>
  <si>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</si>
  <si>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</si>
  <si>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</si>
  <si>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</si>
  <si>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</si>
  <si>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</si>
  <si>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</si>
  <si>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</si>
  <si>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</si>
  <si>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</si>
  <si>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</si>
  <si>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</si>
  <si>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</si>
  <si>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</si>
  <si>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</si>
  <si>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</si>
  <si>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</si>
  <si>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</si>
  <si>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</si>
  <si>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</si>
  <si>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</si>
  <si>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</si>
  <si>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</si>
  <si>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</si>
  <si>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</si>
  <si>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</si>
  <si>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</si>
  <si>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</si>
  <si>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</si>
  <si>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</si>
  <si>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</si>
  <si>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</si>
  <si>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</si>
  <si>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</si>
  <si>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</si>
  <si>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</si>
  <si>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</si>
  <si>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</si>
  <si>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</si>
  <si>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</si>
  <si>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</si>
  <si>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</si>
  <si>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</si>
  <si>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</si>
  <si>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</si>
  <si>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</si>
  <si>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</si>
  <si>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</si>
  <si>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</si>
  <si>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</si>
  <si>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</si>
  <si>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</si>
  <si>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</si>
  <si>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</si>
  <si>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</si>
  <si>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</si>
  <si>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</si>
  <si>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</si>
  <si>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</si>
  <si>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</si>
  <si>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</si>
  <si>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</si>
  <si>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</si>
  <si>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</si>
  <si>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</si>
  <si>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</si>
  <si>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</si>
  <si>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</si>
  <si>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</si>
  <si>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</si>
  <si>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</si>
  <si>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</si>
  <si>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</si>
  <si>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</si>
  <si>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</si>
  <si>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</si>
  <si>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</si>
  <si>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</si>
  <si>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</si>
  <si>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</si>
  <si>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</si>
  <si>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</si>
  <si>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</si>
  <si>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</si>
  <si>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</si>
  <si>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</si>
  <si>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</si>
  <si>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</si>
  <si>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</si>
  <si>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</si>
  <si>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</si>
  <si>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</si>
  <si>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</si>
  <si>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</si>
  <si>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</si>
  <si>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</si>
  <si>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</si>
  <si>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</si>
  <si>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</si>
  <si>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</si>
  <si>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</si>
  <si>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</si>
  <si>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</si>
  <si>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</si>
  <si>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</si>
  <si>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</si>
  <si>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</si>
  <si>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</si>
  <si>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</si>
  <si>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</si>
  <si>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</si>
  <si>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</si>
  <si>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</si>
  <si>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</si>
  <si>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</si>
  <si>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</si>
  <si>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</si>
  <si>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</si>
  <si>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</si>
  <si>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</si>
  <si>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</si>
  <si>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</si>
  <si>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</si>
  <si>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</si>
  <si>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</si>
  <si>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</si>
  <si>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</si>
  <si>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</si>
  <si>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</si>
  <si>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</si>
  <si>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</si>
  <si>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</si>
  <si>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</si>
  <si>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</si>
  <si>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</si>
  <si>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</si>
  <si>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</si>
  <si>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</si>
  <si>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</si>
  <si>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</si>
  <si>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</si>
  <si>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</si>
  <si>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</si>
  <si>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</si>
  <si>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</si>
  <si>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</si>
  <si>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</si>
  <si>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</si>
  <si>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</si>
  <si>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</si>
  <si>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</si>
  <si>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</si>
  <si>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</si>
  <si>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</si>
  <si>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</si>
  <si>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</si>
  <si>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</si>
  <si>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</si>
  <si>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</si>
  <si>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</si>
  <si>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</si>
  <si>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</si>
  <si>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</si>
  <si>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</si>
  <si>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</si>
  <si>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</si>
  <si>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</si>
  <si>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</si>
  <si>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</si>
  <si>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</si>
  <si>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</si>
  <si>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</si>
  <si>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</si>
  <si>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</si>
  <si>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</si>
  <si>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</si>
  <si>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</si>
  <si>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</si>
  <si>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</si>
  <si>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</si>
  <si>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</si>
  <si>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</si>
  <si>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</si>
  <si>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</si>
  <si>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</si>
  <si>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</si>
  <si>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</si>
  <si>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</si>
  <si>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</si>
  <si>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</si>
  <si>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</si>
  <si>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</si>
  <si>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</si>
  <si>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</si>
  <si>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</si>
  <si>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</si>
  <si>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</si>
  <si>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</si>
  <si>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</si>
  <si>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</si>
  <si>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</si>
  <si>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</si>
  <si>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</si>
  <si>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</si>
  <si>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</si>
  <si>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</si>
  <si>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</si>
  <si>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</si>
  <si>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</si>
  <si>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</si>
  <si>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</si>
  <si>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</si>
  <si>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</si>
  <si>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</si>
  <si>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</si>
  <si>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</si>
  <si>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</si>
  <si>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</si>
  <si>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</si>
  <si>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</si>
  <si>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</si>
  <si>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</si>
  <si>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</si>
  <si>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</si>
  <si>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</si>
  <si>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</si>
  <si>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</si>
  <si>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</si>
  <si>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</si>
  <si>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</si>
  <si>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</si>
  <si>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</si>
  <si>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</si>
  <si>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</si>
  <si>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</si>
  <si>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</si>
  <si>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</si>
  <si>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</si>
  <si>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</si>
  <si>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</si>
  <si>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</si>
  <si>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</si>
  <si>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</si>
  <si>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</si>
  <si>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</si>
  <si>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</si>
  <si>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</si>
  <si>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</si>
  <si>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</si>
  <si>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</si>
  <si>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</si>
  <si>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</si>
  <si>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</si>
  <si>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</si>
  <si>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</si>
  <si>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</si>
  <si>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</si>
  <si>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</si>
  <si>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</si>
  <si>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</si>
  <si>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</si>
  <si>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</si>
  <si>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</si>
  <si>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</si>
  <si>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</si>
  <si>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</si>
  <si>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</si>
  <si>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</si>
  <si>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</si>
  <si>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</si>
  <si>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</si>
  <si>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</si>
  <si>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</si>
  <si>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</si>
  <si>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</si>
  <si>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</si>
  <si>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</si>
  <si>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</si>
  <si>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</si>
  <si>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</si>
  <si>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</si>
  <si>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</si>
  <si>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</si>
  <si>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</si>
  <si>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</si>
  <si>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</si>
  <si>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</si>
  <si>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</si>
  <si>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</si>
  <si>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</si>
  <si>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</si>
  <si>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</si>
  <si>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</si>
  <si>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</si>
  <si>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</si>
  <si>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</si>
  <si>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</si>
  <si>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</si>
  <si>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</si>
  <si>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</si>
  <si>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</si>
  <si>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</si>
  <si>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</si>
  <si>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</si>
  <si>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</si>
  <si>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</si>
  <si>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</si>
  <si>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</si>
  <si>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</si>
  <si>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</si>
  <si>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</si>
  <si>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</si>
  <si>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</si>
  <si>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</si>
  <si>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</si>
  <si>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</si>
  <si>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</si>
  <si>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</si>
  <si>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</si>
  <si>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</si>
  <si>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</si>
  <si>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</si>
  <si>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</si>
  <si>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</si>
  <si>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</si>
  <si>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</si>
  <si>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</si>
  <si>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</si>
  <si>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</si>
  <si>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</si>
  <si>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</si>
  <si>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</si>
  <si>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</si>
  <si>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</si>
  <si>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</si>
  <si>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</si>
  <si>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</si>
  <si>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</si>
  <si>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</si>
  <si>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</si>
  <si>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</si>
  <si>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</si>
  <si>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</si>
  <si>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</si>
  <si>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</si>
  <si>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</si>
  <si>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</si>
  <si>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</si>
  <si>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</si>
  <si>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</si>
  <si>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</si>
  <si>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</si>
  <si>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</si>
  <si>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</si>
  <si>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</si>
  <si>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</si>
  <si>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</si>
  <si>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</si>
  <si>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</si>
  <si>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</si>
  <si>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</si>
  <si>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</si>
  <si>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</si>
  <si>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</si>
  <si>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</si>
  <si>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</si>
  <si>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</si>
  <si>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</si>
  <si>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</si>
  <si>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</si>
  <si>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</si>
  <si>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</si>
  <si>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</si>
  <si>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</si>
  <si>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</si>
  <si>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</si>
  <si>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</si>
  <si>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</si>
  <si>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</si>
  <si>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</si>
  <si>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</si>
  <si>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</si>
  <si>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</si>
  <si>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</si>
  <si>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</si>
  <si>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</si>
  <si>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</si>
  <si>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</si>
  <si>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</si>
  <si>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</si>
  <si>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</si>
  <si>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</si>
  <si>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</si>
  <si>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</si>
  <si>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</si>
  <si>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</si>
  <si>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</si>
  <si>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</si>
  <si>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</si>
  <si>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</si>
  <si>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</si>
  <si>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</si>
  <si>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</si>
  <si>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</si>
  <si>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</si>
  <si>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</si>
  <si>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</si>
  <si>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</si>
  <si>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</si>
  <si>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</si>
  <si>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</si>
  <si>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</si>
  <si>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</si>
  <si>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</si>
  <si>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</si>
  <si>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</si>
  <si>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</si>
  <si>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</si>
  <si>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</si>
  <si>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</si>
  <si>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</si>
  <si>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</si>
  <si>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</si>
  <si>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</si>
  <si>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</si>
  <si>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</si>
  <si>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</si>
  <si>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</si>
  <si>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</si>
  <si>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</si>
  <si>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</si>
  <si>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</si>
  <si>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</si>
  <si>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</si>
  <si>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</si>
  <si>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</si>
  <si>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</si>
  <si>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</si>
  <si>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</si>
  <si>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</si>
  <si>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</si>
  <si>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</si>
  <si>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</si>
  <si>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</si>
  <si>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</si>
  <si>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</si>
  <si>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</si>
  <si>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</si>
  <si>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</si>
  <si>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</si>
  <si>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</si>
  <si>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</si>
  <si>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</si>
  <si>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</si>
  <si>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</si>
  <si>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</si>
  <si>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</si>
  <si>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</si>
  <si>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</si>
  <si>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</si>
  <si>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</si>
  <si>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</si>
  <si>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</si>
  <si>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</si>
  <si>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</si>
  <si>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</si>
  <si>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</si>
  <si>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</si>
  <si>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</si>
  <si>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</si>
  <si>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</si>
  <si>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</si>
  <si>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</si>
  <si>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</si>
  <si>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</si>
  <si>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</si>
  <si>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</si>
  <si>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</si>
  <si>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</si>
  <si>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</si>
  <si>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</si>
  <si>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</si>
  <si>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</si>
  <si>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</si>
  <si>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</si>
  <si>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</si>
  <si>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</si>
  <si>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</si>
  <si>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</si>
  <si>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</si>
  <si>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</si>
  <si>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</si>
  <si>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</si>
  <si>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</si>
  <si>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</si>
  <si>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</si>
  <si>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</si>
  <si>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</si>
  <si>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</si>
  <si>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</si>
  <si>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</si>
  <si>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</si>
  <si>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</si>
  <si>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</si>
  <si>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</si>
  <si>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</si>
  <si>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</si>
  <si>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</si>
  <si>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</si>
  <si>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</si>
  <si>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</si>
  <si>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</si>
  <si>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</si>
  <si>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</si>
  <si>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</si>
  <si>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</si>
  <si>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</si>
  <si>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</si>
  <si>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</si>
  <si>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</si>
  <si>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</si>
  <si>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</si>
  <si>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</si>
  <si>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</si>
  <si>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</si>
  <si>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</si>
  <si>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</si>
  <si>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</si>
  <si>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</si>
  <si>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</si>
  <si>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</si>
  <si>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</si>
  <si>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</si>
  <si>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</si>
  <si>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</si>
  <si>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</si>
  <si>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</si>
  <si>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</si>
  <si>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</si>
  <si>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</si>
  <si>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</si>
  <si>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</si>
  <si>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</si>
  <si>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</si>
  <si>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</si>
  <si>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</si>
  <si>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</si>
  <si>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</si>
  <si>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</si>
  <si>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</si>
  <si>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</si>
  <si>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</si>
  <si>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</si>
  <si>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</si>
  <si>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</si>
  <si>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</si>
  <si>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</si>
  <si>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</si>
  <si>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</si>
  <si>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</si>
  <si>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</si>
  <si>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</si>
  <si>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</si>
  <si>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</si>
  <si>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</si>
  <si>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</si>
  <si>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</si>
  <si>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</si>
  <si>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</si>
  <si>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</si>
  <si>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</si>
  <si>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</si>
  <si>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</si>
  <si>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</si>
  <si>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</si>
  <si>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</si>
  <si>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</si>
  <si>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</si>
  <si>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</si>
  <si>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</si>
  <si>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</si>
  <si>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</si>
  <si>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</si>
  <si>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</si>
  <si>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</si>
  <si>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</si>
  <si>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</si>
  <si>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</si>
  <si>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</si>
  <si>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</si>
  <si>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</si>
  <si>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</si>
  <si>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</si>
  <si>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</si>
  <si>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</si>
  <si>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</si>
  <si>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</si>
  <si>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</si>
  <si>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</si>
  <si>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</si>
  <si>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</si>
  <si>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</si>
  <si>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</si>
  <si>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</si>
  <si>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</si>
  <si>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</si>
  <si>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</si>
  <si>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</si>
  <si>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</si>
  <si>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</si>
  <si>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</si>
  <si>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</si>
  <si>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</si>
  <si>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</si>
  <si>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</si>
  <si>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</si>
  <si>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</si>
  <si>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</si>
  <si>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</si>
  <si>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</si>
  <si>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</si>
  <si>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</si>
  <si>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</si>
  <si>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</si>
  <si>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</si>
  <si>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</si>
  <si>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</si>
  <si>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</si>
  <si>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</si>
  <si>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</si>
  <si>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</si>
  <si>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</si>
  <si>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</si>
  <si>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</si>
  <si>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</si>
  <si>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</si>
  <si>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</si>
  <si>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</si>
  <si>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</si>
  <si>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</si>
  <si>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</si>
  <si>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</si>
  <si>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</si>
  <si>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</si>
  <si>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</si>
  <si>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</si>
  <si>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</si>
  <si>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</si>
  <si>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</si>
  <si>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</si>
  <si>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</si>
  <si>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</si>
  <si>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</si>
  <si>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</si>
  <si>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</si>
  <si>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</si>
  <si>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</si>
  <si>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</si>
  <si>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</si>
  <si>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</si>
  <si>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</si>
  <si>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</si>
  <si>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</si>
  <si>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</si>
  <si>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</si>
  <si>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</si>
  <si>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</si>
  <si>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</si>
  <si>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</si>
  <si>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</si>
  <si>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</si>
  <si>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</si>
  <si>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</si>
  <si>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</si>
  <si>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</si>
  <si>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</si>
  <si>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</si>
  <si>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</si>
  <si>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</si>
  <si>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</si>
  <si>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</si>
  <si>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</si>
  <si>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</si>
  <si>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</si>
  <si>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</si>
  <si>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</si>
  <si>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</si>
  <si>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</si>
  <si>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</si>
  <si>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</si>
  <si>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</si>
  <si>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</si>
  <si>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</si>
  <si>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</si>
  <si>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</si>
  <si>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</si>
  <si>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</si>
  <si>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</si>
  <si>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</si>
  <si>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</si>
  <si>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</si>
  <si>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</si>
  <si>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</si>
  <si>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</si>
  <si>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</si>
  <si>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</si>
  <si>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</si>
  <si>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</si>
  <si>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</si>
  <si>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</si>
  <si>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</si>
  <si>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</si>
  <si>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</si>
  <si>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</si>
  <si>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</si>
  <si>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</si>
  <si>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</si>
  <si>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</si>
  <si>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</si>
  <si>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</si>
  <si>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</si>
  <si>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</si>
  <si>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</si>
  <si>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</si>
  <si>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</si>
  <si>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</si>
  <si>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</si>
  <si>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</si>
  <si>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</si>
  <si>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</si>
  <si>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</si>
  <si>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</si>
  <si>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</si>
  <si>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</si>
  <si>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</si>
  <si>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</si>
  <si>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</si>
  <si>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</si>
  <si>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</si>
  <si>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</si>
  <si>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</si>
  <si>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</si>
  <si>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</si>
  <si>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</si>
  <si>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</si>
  <si>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</si>
  <si>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</si>
  <si>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</si>
  <si>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</si>
  <si>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</si>
  <si>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</si>
  <si>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</si>
  <si>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</si>
  <si>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</si>
  <si>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</si>
  <si>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</si>
  <si>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</si>
  <si>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</si>
  <si>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</si>
  <si>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</si>
  <si>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</si>
  <si>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</si>
  <si>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</si>
  <si>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</si>
  <si>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</si>
  <si>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</si>
  <si>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</si>
  <si>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</si>
  <si>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</si>
  <si>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</si>
  <si>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</si>
  <si>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</si>
  <si>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</si>
  <si>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</si>
  <si>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</si>
  <si>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</si>
  <si>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</si>
  <si>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</si>
  <si>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</si>
  <si>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</si>
  <si>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</si>
  <si>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</si>
  <si>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</si>
  <si>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</si>
  <si>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</si>
  <si>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</si>
  <si>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</si>
  <si>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</si>
  <si>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</si>
  <si>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</si>
  <si>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</si>
  <si>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</si>
  <si>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</si>
  <si>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</si>
  <si>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</si>
  <si>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</si>
  <si>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</si>
  <si>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</si>
  <si>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</si>
  <si>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</si>
  <si>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</si>
  <si>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</si>
  <si>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</si>
  <si>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</si>
  <si>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</si>
  <si>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</si>
  <si>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</si>
  <si>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</si>
  <si>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</si>
  <si>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</si>
  <si>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</si>
  <si>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</si>
  <si>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</si>
  <si>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</si>
  <si>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</si>
  <si>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</si>
  <si>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</si>
  <si>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</si>
  <si>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</si>
  <si>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</si>
  <si>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</si>
  <si>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</si>
  <si>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Site access located in aramco shibah EM request applied  team already dispatched</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</si>
  <si>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</si>
  <si>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</si>
  <si>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</si>
  <si>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</si>
  <si>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</si>
  <si>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</si>
  <si>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</si>
  <si>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</si>
  <si>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</si>
  <si>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</si>
  <si>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</si>
  <si>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</si>
  <si>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</si>
  <si>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</si>
  <si>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</si>
  <si>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</si>
  <si>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</si>
  <si>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</si>
  <si>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</si>
  <si>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</si>
  <si>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</si>
  <si>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</si>
  <si>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</si>
  <si>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</si>
  <si>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</si>
  <si>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</si>
  <si>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</si>
  <si>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</si>
  <si>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</si>
  <si>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</si>
  <si>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</si>
  <si>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</si>
  <si>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</si>
  <si>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</si>
  <si>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</si>
  <si>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</si>
  <si>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</si>
  <si>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</si>
  <si>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</si>
  <si>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</si>
  <si>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</si>
  <si>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</si>
  <si>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</si>
  <si>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</si>
  <si>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</si>
  <si>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</si>
  <si>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</si>
  <si>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</si>
  <si>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</si>
  <si>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</si>
  <si>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</si>
  <si>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</si>
  <si>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</si>
  <si>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</si>
  <si>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</si>
  <si>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</si>
  <si>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</si>
  <si>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</si>
  <si>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</si>
  <si>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</si>
  <si>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</si>
  <si>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</si>
  <si>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</si>
  <si>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</si>
  <si>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</si>
  <si>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</si>
  <si>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</si>
  <si>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</si>
  <si>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</si>
  <si>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</si>
  <si>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</si>
  <si>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</si>
  <si>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</si>
  <si>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</si>
  <si>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</si>
  <si>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</si>
  <si>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</si>
  <si>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</si>
  <si>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</si>
  <si>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</si>
  <si>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</si>
  <si>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</si>
  <si>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</si>
  <si>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</si>
  <si>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</si>
  <si>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</si>
  <si>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</si>
  <si>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Secco available but main door lock, need to access site to check</t>
  </si>
  <si>
    <t xml:space="preserve">no PCM </t>
  </si>
  <si>
    <t xml:space="preserve">ETA 90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</si>
  <si>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</si>
  <si>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</si>
  <si>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</si>
  <si>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</si>
  <si>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</si>
  <si>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</si>
  <si>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</si>
  <si>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</si>
  <si>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</si>
  <si>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</si>
  <si>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PCM-20251028-00001819</t>
  </si>
  <si>
    <t>EM Team at site checking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</si>
</sst>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1" totalsRowShown="0" headerRowDxfId="31" dataDxfId="30" headerRowBorderDxfId="28" tableBorderDxfId="29">
  <autoFilter ref="A1:L44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D3" sqref="D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295.86482638888992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8463</v>
      </c>
      <c r="E3" s="135" t="s">
        <v>38998</v>
      </c>
      <c r="F3" s="136">
        <v>45958.627743055556</v>
      </c>
      <c r="G3" s="137">
        <f ca="1">IFERROR(NOW()-F3,"")</f>
        <v>0.18550925925956108</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0.18421296296583023</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4"/>
      <c r="E5" s="135"/>
      <c r="F5" s="136"/>
      <c r="G5" s="137">
        <f ca="1">IFERROR(NOW()-F5,"")</f>
        <v>45958.813252314816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45958.813252314816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45958.813252314816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45958.813252314816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45958.813252314816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45958.813252314816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45958.813252314816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45958.813252314816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45958.813252314816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45958.813252314816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45958.813252314816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45958.813252314816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45958.813252314816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45958.813252314816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45958.813252314816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45958.813252314816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45958.813252314816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45958.813252314816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45958.813252314816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45958.813252314816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45958.813252314816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45958.813252314816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45958.813252314816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45958.813252314816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45958.813252314816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45958.813252314816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45958.813252314816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45958.813252314816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45958.813252314816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45958.813252314816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45958.813252314816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45958.813252314816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45958.813252314816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45958.813252314816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45958.813252314816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45958.813252314816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45958.813252314816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45958.813252314816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45958.813252314816</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45958.813252314816</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9BF60B30-874E-4887-BFF4-6F7F328432C7}"/>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133.81341435185459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7.1168981485243421E-2</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3</v>
      </c>
      <c r="D5" s="18" t="s">
        <v>17718</v>
      </c>
      <c r="E5" s="114" t="s">
        <v>38998</v>
      </c>
      <c r="F5" s="115">
        <v>45958.776261574072</v>
      </c>
      <c r="G5" s="116">
        <f ca="1">IFERROR(NOW()-F5,"-")</f>
        <v>3.6990740743931383E-2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29358</v>
      </c>
      <c r="E6" s="114"/>
      <c r="F6" s="115"/>
      <c r="G6" s="116">
        <f ca="1">IFERROR(NOW()-F6,"-")</f>
        <v>45958.813252314816</v>
      </c>
      <c r="H6" s="115">
        <v>45958.770312499997</v>
      </c>
      <c r="I6" s="18" t="str">
        <f>IFERROR(VLOOKUP(D6,DB!A:F,6,0),"")</f>
        <v>SCECO</v>
      </c>
      <c r="J6" s="18" t="str">
        <f>IFERROR(VLOOKUP(D6,DB!A:G,7,0),"")</f>
        <v>Vandalized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45958.813252314816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45958.813252314816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45958.813252314816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45958.813252314816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45958.813252314816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45958.813252314816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45958.813252314816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45958.813252314816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45958.813252314816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45958.813252314816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45958.813252314816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45958.813252314816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45958.813252314816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45958.813252314816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45958.813252314816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45958.813252314816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45958.813252314816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45958.813252314816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45958.813252314816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45958.813252314816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45958.813252314816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45958.813252314816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45958.813252314816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45958.813252314816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45958.813252314816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45958.813252314816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45958.813252314816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45958.813252314816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45958.813252314816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45958.813252314816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45958.813252314816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45958.813252314816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45958.813252314816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45958.813252314816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45958.813252314816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45958.813252314816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45958.813252314816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45958.813252314816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45958.813252314816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45958.813252314816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45958.813252314816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45958.813252314816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45958.813252314816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45958.813252314816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45958.813252314816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45958.813252314816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45958.813252314816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45958.813252314816</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45958.813252314816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45958.813252314816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45958.813252314816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45958.813252314816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45958.813252314816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45958.813252314816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45958.813252314816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45958.813252314816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45958.813252314816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45958.813252314816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45958.813252314816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45958.813252314816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45958.813252314816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45958.813252314816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45958.813252314816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45958.813252314816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45958.813252314816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45958.813252314816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45958.813252314816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45958.813252314816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45958.813252314816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45958.813252314816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45958.813252314816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45958.813252314816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45958.813252314816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45958.813252314816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45958.813252314816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45958.813252314816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45958.813252314816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45958.813252314816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45958.813252314816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45958.813252314816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45958.813252314816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45958.813252314816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45958.813252314816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45958.813252314816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45958.813252314816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45958.813252314816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45958.813252314816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45958.813252314816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45958.813252314816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45958.813252314816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45958.813252314816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45958.813252314816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45958.813252314816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45958.813252314816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45958.813252314816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45958.813252314816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45958.813252314816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45958.813252314816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45958.813252314816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45958.813252314816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45958.813252314816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45958.813252314816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45958.813252314816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45958.813252314816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45958.813252314816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45958.813252314816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45958.813252314816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45958.813252314816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45958.813252314816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45958.813252314816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45958.813252314816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45958.813252314816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45958.813252314816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45958.813252314816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45958.813252314816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45958.813252314816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45958.813252314816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45958.813252314816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45958.813252314816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45958.813252314816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45958.813252314816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45958.813252314816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45958.813252314816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45958.813252314816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45958.813252314816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45958.813252314816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45958.813252314816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45958.813252314816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45958.813252314816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45958.813252314816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45958.813252314816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45958.813252314816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45958.813252314816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45958.813252314816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45958.813252314816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45958.813252314816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45958.813252314816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45958.813252314816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45958.813252314816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45958.813252314816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45958.813252314816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45958.813252314816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45958.813252314816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45958.813252314816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45958.813252314816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45958.813252314816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45958.813252314816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45958.813252314816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45958.813252314816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45958.813252314816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45958.813252314816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45958.813252314816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45958.813252314816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45958.813252314816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45958.813252314816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45958.813252314816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45958.813252314816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45958.813252314816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45958.813252314816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45958.813252314816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45958.813252314816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45958.813252314816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45958.813252314816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45958.813252314816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45958.813252314816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45958.813252314816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45958.813252314816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45958.813252314816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45958.813252314816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45958.813252314816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45958.813252314816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45958.813252314816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45958.813252314816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45958.813252314816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45958.813252314816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45958.813252314816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45958.813252314816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45958.813252314816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45958.813252314816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45958.813252314816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45958.813252314816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45958.813252314816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45958.813252314816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45958.813252314816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45958.813252314816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45958.813252314816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45958.813252314816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45958.813252314816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45958.813252314816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45958.813252314816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45958.813252314816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45958.813252314816</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45958.813252314816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45958.813252314816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45958.813252314816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45958.813252314816</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45958.813252314816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45958.813252314816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45958.813252314816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45958.813252314816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45958.813252314816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45958.813252314816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45958.813252314816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45958.813252314816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45958.813252314816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45958.813252314816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45958.813252314816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45958.813252314816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45958.813252314816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45958.813252314816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45958.813252314816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45958.813252314816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45958.813252314816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45958.813252314816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45958.813252314816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45958.813252314816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45958.813252314816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45958.813252314816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45958.813252314816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45958.813252314816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45958.813252314816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45958.813252314816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45958.813252314816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45958.813252314816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45958.813252314816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45958.813252314816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45958.813252314816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45958.813252314816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45958.813252314816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45958.813252314816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45958.813252314816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45958.813252314816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45958.813252314816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45958.813252314816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45958.813252314816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45958.813252314816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45958.813252314816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45958.813252314816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45958.813252314816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45958.813252314816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45958.813252314816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45958.813252314816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45958.813252314816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45958.813252314816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45958.813252314816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45958.813252314816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45958.813252314816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45958.813252314816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45958.813252314816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45958.813252314816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45958.813252314816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45958.813252314816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45958.813252314816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45958.813252314816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45958.813252314816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45958.813252314816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45958.813252314816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45958.813252314816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45958.813252314816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45958.813252314816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45958.813252314816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45958.813252314816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45958.813252314816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45958.813252314816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45958.813252314816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45958.813252314816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45958.813252314816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45958.813252314816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45958.813252314816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45958.813252314816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45958.813252314816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45958.813252314816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45958.813252314816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45958.813252314816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45958.813252314816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45958.813252314816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45958.813252314816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45958.813252314816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45958.813252314816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45958.813252314816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45958.813252314816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45958.813252314816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45958.813252314816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45958.813252314816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45958.813252314816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45958.813252314816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45958.813252314816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45958.813252314816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45958.813252314816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45958.813252314816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45958.813252314816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45958.813252314816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45958.813252314816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45958.813252314816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45958.813252314816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45958.813252314816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45958.813252314816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45958.813252314816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45958.813252314816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45958.813252314816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45958.813252314816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45958.813252314816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45958.813252314816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45958.813252314816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45958.813252314816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45958.813252314816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45958.813252314816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45958.813252314816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45958.813252314816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45958.813252314816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45958.813252314816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45958.813252314816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45958.813252314816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45958.813252314816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45958.813252314816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45958.813252314816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45958.813252314816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45958.813252314816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45958.813252314816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45958.813252314816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45958.813252314816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45958.813252314816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45958.813252314816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45958.813252314816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45958.813252314816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45958.813252314816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45958.813252314816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45958.813252314816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45958.813252314816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45958.813252314816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45958.813252314816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45958.813252314816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45958.813252314816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45958.813252314816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45958.813252314816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45958.813252314816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45958.813252314816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45958.813252314816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45958.813252314816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45958.813252314816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45958.813252314816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45958.813252314816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45958.813252314816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45958.813252314816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45958.813252314816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45958.813252314816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45958.813252314816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45958.813252314816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45958.813252314816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45958.813252314816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45958.813252314816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45958.813252314816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45958.813252314816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45958.813252314816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45958.813252314816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45958.813252314816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45958.813252314816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45958.813252314816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45958.813252314816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45958.813252314816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45958.813252314816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45958.813252314816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45958.813252314816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45958.813252314816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45958.813252314816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45958.813252314816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45958.813252314816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45958.813252314816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45958.813252314816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45958.813252314816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45958.813252314816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45958.813252314816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45958.813252314816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45958.813252314816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45958.813252314816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45958.813252314816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45958.813252314816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45958.813252314816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45958.813252314816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45958.813252314816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45958.813252314816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45958.813252314816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45958.813252314816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45958.813252314816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45958.813252314816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45958.813252314816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45958.813252314816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45958.813252314816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45958.813252314816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45958.813252314816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45958.813252314816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45958.813252314816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45958.813252314816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45958.813252314816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45958.813252314816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45958.813252314816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45958.813252314816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45958.813252314816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45958.813252314816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45958.813252314816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45958.813252314816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45958.813252314816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45958.813252314816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45958.813252314816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45958.813252314816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45958.813252314816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45958.813252314816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45958.813252314816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45958.813252314816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45958.813252314816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45958.813252314816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45958.813252314816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45958.813252314816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45958.813252314816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45958.813252314816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45958.813252314816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45958.813252314816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45958.813252314816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45958.813252314816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45958.813252314816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45958.813252314816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45958.813252314816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45958.813252314816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45958.813252314816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45958.813252314816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45958.813252314816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45958.813252314816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45958.813252314816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45958.813252314816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45958.813252314816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45958.813252314816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45958.813252314816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45958.813252314816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45958.813252314816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45958.813252314816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45958.813252314816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45958.813252314816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45958.813252314816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45958.813252314816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45958.813252314816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45958.813252314816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45958.813252314816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45958.813252314816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45958.813252314816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45958.813252314816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45958.813252314816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45958.813252314816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45958.813252314816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45958.813252314816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45958.813252314816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45958.813252314816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45958.813252314816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45958.813252314816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45958.813252314816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45958.813252314816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45958.813252314816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45958.813252314816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45958.813252314816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45958.813252314816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45958.813252314816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45958.813252314816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45958.813252314816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45958.813252314816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45958.813252314816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45958.813252314816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45958.813252314816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45958.813252314816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45958.813252314816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45958.813252314816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45958.813252314816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45958.813252314816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45958.813252314816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45958.813252314816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45958.813252314816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45958.813252314816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45958.813252314816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45958.813252314816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45958.813252314816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45958.813252314816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45958.813252314816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45958.813252314816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45958.813252314816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45958.813252314816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45958.813252314816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45958.813252314816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45958.813252314816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45958.813252314816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45958.813252314816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45958.813252314816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45958.813252314816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45958.813252314816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45958.813252314816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45958.813252314816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45958.813252314816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45958.813252314816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45958.813252314816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45958.813252314816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45958.813252314816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45958.813252314816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45958.813252314816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45958.813252314816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45958.813252314816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45958.813252314816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45958.813252314816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45958.813252314816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45958.813252314816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45958.813252314816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45958.813252314816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45958.813252314816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45958.813252314816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45958.813252314816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45958.813252314816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45958.813252314816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45958.813252314816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45958.813252314816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45958.813252314816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45958.813252314816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45958.813252314816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45958.813252314816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45958.813252314816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45958.813252314816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45958.813252314816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45958.813252314816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45958.813252314816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45958.813252314816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45958.813252314816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45958.813252314816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45958.813252314816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45958.813252314816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45958.813252314816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45958.813252314816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45958.813252314816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45958.813252314816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45958.813252314816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45958.813252314816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45958.813252314816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45958.813252314816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45958.813252314816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45958.813252314816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45958.813252314816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45958.813252314816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45958.813252314816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45958.813252314816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45958.813252314816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45958.813252314816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45958.813252314816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45958.813252314816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45958.813252314816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45958.813252314816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45958.813252314816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45958.813252314816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45958.813252314816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45958.813252314816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45958.813252314816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45958.813252314816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45958.813252314816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45958.813252314816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45958.813252314816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45958.813252314816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45958.813252314816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45958.813252314816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45958.813252314816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45958.813252314816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45958.813252314816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45958.813252314816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45958.813252314816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45958.813252314816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45958.813252314816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45958.813252314816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45958.813252314816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45958.813252314816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45958.813252314816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45958.813252314816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45958.813252314816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45958.813252314816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45958.813252314816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45958.813252314816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45958.813252314816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45958.813252314816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45958.813252314816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45958.813252314816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45958.813252314816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45958.813252314816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45958.813252314816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45958.813252314816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45958.813252314816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45958.813252314816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45958.813252314816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45958.813252314816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45958.813252314816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45958.813252314816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45958.813252314816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45958.813252314816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45958.813252314816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45958.813252314816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45958.813252314816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45958.813252314816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45958.813252314816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45958.813252314816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45958.813252314816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45958.813252314816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45958.813252314816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45958.813252314816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45958.813252314816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45958.813252314816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45958.813252314816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45958.813252314816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45958.813252314816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45958.813252314816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45958.813252314816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45958.813252314816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45958.813252314816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45958.813252314816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45958.813252314816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45958.813252314816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45958.813252314816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45958.813252314816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45958.813252314816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45958.813252314816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45958.813252314816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45958.813252314816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45958.813252314816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45958.813252314816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45958.813252314816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45958.813252314816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45958.813252314816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45958.813252314816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45958.813252314816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45958.813252314816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45958.813252314816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45958.813252314816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45958.813252314816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45958.813252314816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45958.813252314816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45958.813252314816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45958.813252314816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45958.813252314816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45958.813252314816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45958.813252314816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45958.813252314816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45958.813252314816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45958.813252314816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45958.813252314816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45958.813252314816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45958.813252314816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45958.813252314816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45958.813252314816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45958.813252314816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45958.813252314816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45958.813252314816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45958.813252314816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45958.813252314816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45958.813252314816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45958.813252314816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45958.813252314816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45958.813252314816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45958.813252314816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45958.813252314816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45958.813252314816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45958.813252314816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45958.813252314816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45958.813252314816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45958.813252314816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45958.813252314816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45958.813252314816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45958.813252314816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45958.813252314816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45958.813252314816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45958.813252314816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45958.813252314816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45958.813252314816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45958.813252314816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45958.813252314816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45958.813252314816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45958.813252314816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45958.813252314816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45958.813252314816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45958.813252314816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45958.813252314816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45958.813252314816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45958.813252314816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45958.813252314816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45958.813252314816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45958.813252314816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45958.813252314816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45958.813252314816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45958.813252314816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45958.813252314816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45958.813252314816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45958.813252314816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45958.813252314816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45958.813252314816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45958.813252314816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45958.813252314816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45958.813252314816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45958.813252314816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45958.813252314816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45958.813252314816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45958.813252314816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45958.813252314816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45958.813252314816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45958.813252314816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45958.813252314816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45958.813252314816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45958.813252314816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45958.813252314816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45958.813252314816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45958.813252314816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45958.813252314816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45958.813252314816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45958.813252314816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45958.813252314816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45958.813252314816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45958.813252314816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45958.813252314816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45958.813252314816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45958.813252314816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45958.813252314816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45958.813252314816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45958.813252314816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45958.813252314816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45958.813252314816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45958.813252314816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45958.813252314816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45958.813252314816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45958.813252314816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45958.813252314816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45958.813252314816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45958.813252314816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45958.813252314816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45958.813252314816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45958.813252314816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45958.813252314816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45958.813252314816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45958.813252314816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45958.813252314816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45958.813252314816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45958.813252314816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45958.813252314816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45958.813252314816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45958.813252314816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45958.813252314816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45958.813252314816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45958.813252314816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45958.813252314816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45958.813252314816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45958.813252314816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45958.813252314816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45958.813252314816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45958.813252314816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45958.813252314816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45958.813252314816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45958.813252314816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45958.813252314816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45958.813252314816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45958.813252314816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45958.813252314816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45958.813252314816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45958.813252314816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45958.813252314816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45958.813252314816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45958.813252314816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45958.813252314816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45958.813252314816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45958.813252314816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45958.813252314816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45958.813252314816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45958.813252314816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45958.813252314816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45958.813252314816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45958.813252314816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45958.813252314816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45958.813252314816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45958.813252314816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45958.813252314816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45958.813252314816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45958.813252314816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45958.813252314816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45958.813252314816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45958.813252314816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45958.813252314816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45958.813252314816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45958.813252314816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45958.813252314816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45958.813252314816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45958.813252314816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45958.813252314816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45958.813252314816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45958.813252314816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45958.813252314816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45958.813252314816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45958.813252314816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45958.813252314816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45958.813252314816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45958.813252314816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45958.813252314816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45958.813252314816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45958.813252314816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45958.813252314816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45958.813252314816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45958.813252314816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45958.813252314816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45958.813252314816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45958.813252314816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45958.813252314816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45958.813252314816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45958.813252314816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45958.813252314816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45958.813252314816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45958.813252314816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45958.813252314816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45958.813252314816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45958.813252314816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45958.813252314816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45958.813252314816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45958.813252314816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45958.813252314816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45958.813252314816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45958.813252314816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45958.813252314816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45958.813252314816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45958.813252314816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45958.813252314816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45958.813252314816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45958.813252314816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45958.813252314816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45958.813252314816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45958.813252314816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45958.813252314816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45958.813252314816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45958.813252314816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45958.813252314816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45958.813252314816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45958.813252314816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45958.813252314816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45958.813252314816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45958.813252314816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45958.813252314816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45958.813252314816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45958.813252314816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45958.813252314816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45958.813252314816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45958.813252314816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45958.813252314816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45958.813252314816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45958.813252314816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45958.813252314816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45958.813252314816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45958.813252314816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45958.813252314816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45958.813252314816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45958.813252314816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45958.813252314816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45958.813252314816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45958.813252314816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45958.813252314816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45958.813252314816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45958.813252314816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45958.813252314816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45958.813252314816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45958.813252314816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45958.813252314816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45958.813252314816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45958.813252314816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45958.813252314816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45958.813252314816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45958.813252314816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45958.813252314816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45958.813252314816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45958.813252314816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45958.813252314816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45958.813252314816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45958.813252314816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45958.813252314816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45958.813252314816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45958.813252314816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45958.813252314816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45958.813252314816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45958.813252314816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45958.813252314816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45958.813252314816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45958.813252314816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45958.813252314816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45958.813252314816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45958.813252314816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45958.813252314816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45958.813252314816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45958.813252314816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45958.813252314816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45958.813252314816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45958.813252314816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45958.813252314816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45958.813252314816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45958.813252314816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45958.813252314816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45958.813252314816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45958.813252314816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45958.813252314816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45958.813252314816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45958.813252314816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45958.813252314816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45958.813252314816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45958.813252314816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45958.813252314816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45958.813252314816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45958.813252314816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45958.813252314816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45958.813252314816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45958.813252314816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45958.813252314816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45958.813252314816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45958.813252314816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45958.813252314816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45958.813252314816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45958.813252314816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45958.813252314816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45958.813252314816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45958.813252314816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45958.813252314816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45958.813252314816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45958.813252314816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45958.813252314816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45958.813252314816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45958.813252314816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45958.813252314816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45958.813252314816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45958.813252314816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45958.813252314816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45958.813252314816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45958.813252314816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45958.813252314816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45958.813252314816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45958.813252314816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45958.813252314816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45958.813252314816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45958.813252314816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45958.813252314816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45958.813252314816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45958.813252314816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45958.813252314816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45958.813252314816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45958.813252314816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45958.813252314816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45958.813252314816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45958.813252314816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45958.813252314816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45958.813252314816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45958.813252314816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45958.813252314816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45958.813252314816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45958.813252314816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45958.813252314816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45958.813252314816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45958.813252314816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45958.813252314816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45958.813252314816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45958.813252314816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45958.813252314816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45958.813252314816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45958.813252314816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45958.813252314816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45958.813252314816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45958.813252314816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45958.813252314816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45958.813252314816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45958.813252314816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45958.813252314816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45958.813252314816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45958.813252314816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45958.813252314816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45958.813252314816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45958.813252314816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45958.813252314816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45958.813252314816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45958.813252314816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45958.813252314816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45958.813252314816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45958.813252314816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45958.813252314816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45958.813252314816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45958.813252314816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45958.813252314816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45958.813252314816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45958.813252314816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45958.813252314816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45958.813252314816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45958.813252314816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45958.813252314816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45958.813252314816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45958.813252314816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45958.813252314816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45958.813252314816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45958.813252314816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45958.813252314816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45958.813252314816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45958.813252314816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45958.813252314816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45958.813252314816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45958.813252314816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45958.813252314816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45958.813252314816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45958.813252314816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45958.813252314816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45958.813252314816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45958.813252314816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45958.813252314816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45958.813252314816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45958.813252314816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45958.813252314816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45958.813252314816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45958.813252314816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45958.813252314816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45958.813252314816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45958.813252314816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45958.813252314816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45958.813252314816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45958.813252314816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45958.813252314816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45958.813252314816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45958.813252314816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45958.813252314816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45958.813252314816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45958.813252314816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45958.813252314816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45958.813252314816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45958.813252314816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45958.813252314816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45958.813252314816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45958.813252314816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45958.813252314816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45958.813252314816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45958.813252314816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45958.813252314816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45958.813252314816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45958.813252314816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45958.813252314816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45958.813252314816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45958.813252314816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45958.813252314816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45958.813252314816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45958.813252314816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45958.813252314816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45958.813252314816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45958.813252314816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45958.813252314816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45958.813252314816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45958.813252314816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45958.813252314816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45958.813252314816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45958.813252314816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45958.813252314816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45958.813252314816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45958.813252314816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45958.813252314816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45958.813252314816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45958.813252314816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45958.813252314816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45958.813252314816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45958.813252314816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45958.813252314816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45958.813252314816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45958.813252314816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45958.813252314816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45958.813252314816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45958.813252314816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45958.813252314816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45958.813252314816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45958.813252314816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45958.813252314816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45958.813252314816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45958.813252314816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45958.813252314816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45958.813252314816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45958.813252314816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45958.813252314816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45958.813252314816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45958.813252314816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45958.813252314816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45958.813252314816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45958.813252314816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45958.813252314816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45958.813252314816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45958.813252314816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45958.813252314816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45958.813252314816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45958.813252314816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45958.813252314816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45958.813252314816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45958.813252314816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45958.813252314816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45958.813252314816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45958.813252314816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45958.813252314816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45958.813252314816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45958.813252314816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45958.813252314816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45958.813252314816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45958.813252314816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45958.813252314816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45958.813252314816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45958.813252314816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45958.813252314816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45958.813252314816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45958.813252314816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45958.813252314816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45958.813252314816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45958.813252314816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45958.813252314816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45958.813252314816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45958.813252314816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45958.813252314816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45958.813252314816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45958.813252314816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45958.813252314816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45958.813252314816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45958.813252314816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45958.813252314816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45958.813252314816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45958.813252314816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45958.813252314816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45958.813252314816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45958.813252314816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45958.813252314816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45958.813252314816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45958.813252314816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45958.813252314816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45958.813252314816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45958.813252314816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45958.813252314816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45958.813252314816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45958.813252314816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45958.813252314816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45958.813252314816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45958.813252314816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45958.813252314816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45958.813252314816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45958.813252314816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45958.813252314816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45958.813252314816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45958.813252314816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45958.813252314816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45958.813252314816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45958.813252314816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45958.813252314816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45958.813252314816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45958.813252314816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45958.813252314816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45958.813252314816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45958.813252314816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45958.813252314816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45958.813252314816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45958.813252314816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45958.813252314816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45958.813252314816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45958.813252314816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45958.813252314816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45958.813252314816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45958.813252314816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45958.813252314816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45958.813252314816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45958.813252314816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45958.813252314816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45958.813252314816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45958.813252314816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45958.813252314816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45958.813252314816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45958.813252314816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45958.813252314816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45958.813252314816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45958.813252314816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45958.813252314816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45958.813252314816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45958.813252314816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45958.813252314816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45958.813252314816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45958.813252314816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45958.813252314816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45958.813252314816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45958.813252314816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45958.813252314816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45958.813252314816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45958.813252314816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45958.813252314816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45958.813252314816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45958.813252314816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45958.813252314816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45958.813252314816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45958.813252314816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45958.813252314816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45958.813252314816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45958.813252314816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45958.813252314816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45958.813252314816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45958.813252314816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45958.813252314816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45958.813252314816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45958.813252314816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45958.813252314816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45958.813252314816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45958.813252314816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45958.813252314816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45958.813252314816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45958.813252314816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45958.813252314816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45958.813252314816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45958.813252314816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45958.813252314816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45958.813252314816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45958.813252314816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45958.813252314816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45958.813252314816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45958.813252314816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45958.813252314816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45958.813252314816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45958.813252314816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45958.813252314816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45958.813252314816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45958.813252314816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45958.813252314816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45958.813252314816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45958.813252314816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45958.813252314816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45958.813252314816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45958.813252314816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45958.813252314816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45958.813252314816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45958.813252314816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45958.813252314816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45958.813252314816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45958.813252314816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45958.813252314816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45958.813252314816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45958.813252314816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45958.813252314816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45958.813252314816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45958.813252314816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45958.813252314816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45958.813252314816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45958.813252314816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45958.813252314816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45958.813252314816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45958.813252314816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45958.813252314816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45958.813252314816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45958.813252314816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45958.813252314816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45958.813252314816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45958.813252314816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45958.813252314816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45958.813252314816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45958.813252314816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45958.813252314816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45958.813252314816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45958.813252314816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45958.813252314816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45958.813252314816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45958.813252314816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45958.813252314816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45958.813252314816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45958.813252314816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45958.813252314816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45958.813252314816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45958.813252314816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45958.813252314816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45958.813252314816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45958.813252314816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45958.813252314816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45958.813252314816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45958.813252314816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45958.813252314816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45958.813252314816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45958.813252314816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45958.813252314816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45958.813252314816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45958.813252314816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45958.813252314816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45958.813252314816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45958.813252314816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45958.813252314816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45958.813252314816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45958.813252314816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45958.813252314816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45958.813252314816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45958.813252314816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45958.813252314816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45958.813252314816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45958.813252314816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45958.813252314816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45958.813252314816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45958.813252314816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45958.813252314816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45958.813252314816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45958.813252314816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45958.813252314816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45958.813252314816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45958.813252314816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45958.813252314816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45958.813252314816</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39092</v>
      </c>
      <c r="B2" s="94" t="str">
        <f>IFERROR(VLOOKUP(D2,DB!A:K,11,0),"")</f>
        <v>R4</v>
      </c>
      <c r="C2" s="97">
        <v>1</v>
      </c>
      <c r="D2" s="94" t="s">
        <v>35115</v>
      </c>
      <c r="E2" s="98" t="s">
        <v>38998</v>
      </c>
      <c r="F2" s="99">
        <v>45703.480717592596</v>
      </c>
      <c r="G2" s="100">
        <f ca="1">IFERROR(NOW()-F2,"")</f>
        <v>255.33253472221986</v>
      </c>
      <c r="H2" s="99">
        <v>45703.474768518521</v>
      </c>
      <c r="I2" s="99" t="str">
        <f>IFERROR(VLOOKUP(D2,DB!A:F,6,0),"")</f>
        <v>SCECO</v>
      </c>
      <c r="J2" s="99" t="str">
        <f>IFERROR(VLOOKUP(D2,DB!A:G,7,0),"")</f>
        <v>Dead</v>
      </c>
      <c r="K2" s="101" t="s">
        <v>39093</v>
      </c>
      <c r="L2" s="94" t="str">
        <f>IFERROR(VLOOKUP(D2,DB!A:I,9,0),"")</f>
        <v>Latis</v>
      </c>
    </row>
    <row r="3" spans="1:16" ht="33.75" customHeight="1">
      <c r="A3" s="119" t="s">
        <v>39094</v>
      </c>
      <c r="B3" s="119" t="str">
        <f>IFERROR(VLOOKUP(D3,DB!A:K,11,0),"")</f>
        <v>R4</v>
      </c>
      <c r="C3" s="120">
        <v>1</v>
      </c>
      <c r="D3" s="94" t="s">
        <v>22454</v>
      </c>
      <c r="E3" s="98" t="s">
        <v>38998</v>
      </c>
      <c r="F3" s="123"/>
      <c r="G3" s="124">
        <f ca="1">IFERROR(NOW()-F3,"")</f>
        <v>45958.813252314816</v>
      </c>
      <c r="H3" s="123">
        <v>45958.746076388888</v>
      </c>
      <c r="I3" s="119" t="str">
        <f>IFERROR(VLOOKUP(D3,DB!A:F,6,0),"")</f>
        <v>SCECO</v>
      </c>
      <c r="J3" s="119" t="str">
        <f>IFERROR(VLOOKUP(D3,DB!A:G,7,0),"")</f>
        <v>Dead</v>
      </c>
      <c r="K3" s="125" t="s">
        <v>39095</v>
      </c>
      <c r="L3" s="121" t="str">
        <f>IFERROR(VLOOKUP(D3,DB!A:I,9,0),"")</f>
        <v>Latis</v>
      </c>
    </row>
    <row r="4" spans="1:16" ht="15" customHeight="1">
      <c r="A4" s="119"/>
      <c r="B4" s="119" t="str">
        <f>IFERROR(VLOOKUP(D4,DB!A:K,11,0),"")</f>
        <v/>
      </c>
      <c r="C4" s="120"/>
      <c r="D4" s="94"/>
      <c r="E4" s="98"/>
      <c r="F4" s="123"/>
      <c r="G4" s="124">
        <f ca="1">IFERROR(NOW()-F4,"")</f>
        <v>45958.813252314816</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45958.813252314816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45958.813252314816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45958.813252314816</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45958.813252314816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45958.813252314816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45958.813252314816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45958.813252314816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45958.813252314816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45958.813252314816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45958.813252314816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45958.813252314816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45958.813252314816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45958.813252314816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45958.813252314816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45958.813252314816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45958.813252314816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45958.813252314816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45958.813252314816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45958.813252314816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45958.813252314816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45958.813252314816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45958.813252314816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45958.813252314816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45958.813252314816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45958.813252314816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45958.813252314816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45958.813252314816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45958.813252314816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45958.813252314816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45958.813252314816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45958.813252314816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45958.813252314816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45958.813252314816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45958.813252314816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45958.813252314816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45958.813252314816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45958.813252314816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45958.813252314816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45958.813252314816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45958.813252314816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45958.813252314816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45958.813252314816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45958.813252314816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45958.813252314816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45958.813252314816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45958.813252314816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45958.813252314816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45958.813252314816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45958.813252314816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45958.813252314816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45958.813252314816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45958.813252314816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45958.813252314816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45958.813252314816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45958.813252314816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45958.813252314816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45958.813252314816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45958.813252314816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45958.813252314816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45958.813252314816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45958.813252314816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45958.813252314816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45958.813252314816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45958.813252314816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45958.813252314816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45958.813252314816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45958.813252314816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45958.813252314816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45958.813252314816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45958.813252314816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45958.813252314816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45958.813252314816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45958.813252314816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45958.813252314816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45958.813252314816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45958.813252314816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45958.813252314816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45958.813252314816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45958.813252314816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45958.813252314816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45958.813252314816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45958.813252314816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45958.813252314816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45958.813252314816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45958.813252314816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45958.813252314816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45958.813252314816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45958.813252314816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45958.813252314816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45958.813252314816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45958.813252314816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45958.813252314816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45958.813252314816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45958.813252314816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45958.813252314816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45958.813252314816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45958.813252314816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45958.813252314816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45958.813252314816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45958.813252314816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45958.813252314816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45958.813252314816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45958.813252314816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45958.813252314816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45958.813252314816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45958.813252314816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45958.813252314816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45958.813252314816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45958.813252314816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45958.813252314816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45958.813252314816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45958.813252314816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45958.813252314816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45958.813252314816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45958.813252314816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45958.813252314816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45958.813252314816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45958.813252314816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45958.813252314816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45958.813252314816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45958.813252314816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45958.813252314816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45958.813252314816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45958.813252314816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45958.813252314816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45958.813252314816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45958.813252314816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45958.813252314816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45958.813252314816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45958.813252314816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45958.813252314816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45958.813252314816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45958.813252314816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45958.813252314816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45958.813252314816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45958.813252314816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45958.813252314816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45958.813252314816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45958.813252314816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45958.813252314816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45958.813252314816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45958.813252314816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45958.813252314816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45958.813252314816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45958.813252314816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45958.813252314816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45958.813252314816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45958.813252314816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45958.813252314816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45958.813252314816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45958.813252314816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45958.813252314816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45958.813252314816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45958.813252314816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45958.813252314816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45958.813252314816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45958.813252314816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45958.813252314816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45958.813252314816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45958.813252314816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45958.813252314816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45958.813252314816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45958.813252314816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45958.813252314816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45958.813252314816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45958.813252314816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45958.813252314816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45958.813252314816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45958.813252314816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45958.813252314816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45958.813252314816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45958.813252314816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45958.813252314816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45958.813252314816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45958.813252314816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45958.813252314816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45958.813252314816</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45958.813252314816</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4"/>
  <sheetViews>
    <sheetView workbookViewId="0">
      <selection activeCell="D24" sqref="D24"/>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66.981192129627743</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39081</v>
      </c>
      <c r="F3" s="38">
        <v>45926.188877314817</v>
      </c>
      <c r="G3" s="144">
        <f t="shared" ref="G3" ca="1" si="0">IFERROR(NOW()-F3,"")</f>
        <v>32.624374999999418</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39081</v>
      </c>
      <c r="F4" s="153">
        <v>45948.661111111112</v>
      </c>
      <c r="G4" s="154">
        <f ca="1">IFERROR(NOW()-F4,"")</f>
        <v>10.15214120370365</v>
      </c>
      <c r="H4" s="153">
        <v>45948.661111111112</v>
      </c>
      <c r="I4" s="152" t="str">
        <f>IFERROR(VLOOKUP(D4,DB!A:F,6,0),"")</f>
        <v>SCECO</v>
      </c>
      <c r="J4" s="152" t="str">
        <f>IFERROR(VLOOKUP(D4,DB!A:G,7,0),"")</f>
        <v>Dead</v>
      </c>
      <c r="K4" s="152" t="s">
        <v>39101</v>
      </c>
      <c r="L4" s="152" t="str">
        <f>IFERROR(VLOOKUP(D4,DB!A:I,9,0),"")</f>
        <v>Latis</v>
      </c>
    </row>
    <row r="5" spans="1:13" ht="15">
      <c r="A5" s="152" t="s">
        <v>39102</v>
      </c>
      <c r="B5" s="152" t="str">
        <f>IFERROR(VLOOKUP(D5,DB!A:K,11,0),"")</f>
        <v>R5</v>
      </c>
      <c r="C5" s="152">
        <v>1</v>
      </c>
      <c r="D5" s="152" t="s">
        <v>38444</v>
      </c>
      <c r="E5" s="152" t="s">
        <v>38998</v>
      </c>
      <c r="F5" s="153">
        <v>45958.748067129629</v>
      </c>
      <c r="G5" s="154">
        <f ca="1">IFERROR(NOW()-F5,"")</f>
        <v>6.5185185187146999E-2</v>
      </c>
      <c r="H5" s="153">
        <v>45958.742511574077</v>
      </c>
      <c r="I5" s="152" t="str">
        <f>IFERROR(VLOOKUP(D5,DB!A:F,6,0),"")</f>
        <v>SCECO</v>
      </c>
      <c r="J5" s="152" t="str">
        <f>IFERROR(VLOOKUP(D5,DB!A:G,7,0),"")</f>
        <v>Haj Removal</v>
      </c>
      <c r="K5" s="152" t="s">
        <v>39103</v>
      </c>
      <c r="L5" s="152" t="str">
        <f>IFERROR(VLOOKUP(D5,DB!A:I,9,0),"")</f>
        <v>Latis</v>
      </c>
    </row>
    <row r="6" spans="1:13" ht="15">
      <c r="A6" s="152"/>
      <c r="B6" s="152" t="str">
        <f>IFERROR(VLOOKUP(D6,DB!A:K,11,0),"")</f>
        <v/>
      </c>
      <c r="C6" s="152"/>
      <c r="D6" s="169"/>
      <c r="E6" s="152"/>
      <c r="F6" s="153"/>
      <c r="G6" s="154">
        <f ca="1">IFERROR(NOW()-F6,"")</f>
        <v>45958.813252314816</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45958.813252314816</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45958.813252314816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45958.813252314816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45958.813252314816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45958.813252314816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45958.813252314816</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45958.813252314816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45958.813252314816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45958.813252314816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45958.813252314816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45958.813252314816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45958.813252314816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45958.813252314816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45958.813252314816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45958.813252314816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45958.813252314816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45958.813252314816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45958.813252314816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45958.813252314816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45958.813252314816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45958.813252314816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45958.813252314816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45958.813252314816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45958.813252314816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45958.813252314816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45958.813252314816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45958.813252314816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45958.813252314816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45958.813252314816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45958.813252314816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45958.813252314816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45958.813252314816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45958.813252314816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45958.813252314816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45958.813252314816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45958.813252314816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45958.813252314816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45958.813252314816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45958.813252314816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45958.813252314816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45958.813252314816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45958.813252314816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45958.813252314816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45958.813252314816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45958.813252314816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45958.813252314816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45958.813252314816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45958.813252314816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45958.813252314816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45958.813252314816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45958.813252314816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45958.813252314816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45958.813252314816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45958.813252314816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45958.813252314816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45958.813252314816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45958.813252314816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45958.813252314816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45958.813252314816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45958.813252314816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45958.813252314816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45958.813252314816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45958.813252314816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45958.813252314816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45958.813252314816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45958.813252314816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45958.813252314816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45958.813252314816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45958.813252314816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45958.813252314816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45958.813252314816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45958.813252314816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45958.813252314816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45958.813252314816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45958.813252314816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45958.813252314816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45958.813252314816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45958.813252314816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45958.813252314816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45958.813252314816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45958.813252314816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45958.813252314816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45958.813252314816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45958.813252314816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45958.813252314816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45958.813252314816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45958.813252314816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45958.813252314816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45958.813252314816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45958.813252314816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45958.813252314816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45958.813252314816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45958.813252314816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45958.813252314816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45958.813252314816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45958.813252314816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45958.813252314816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45958.813252314816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45958.813252314816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45958.813252314816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45958.813252314816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45958.813252314816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45958.813252314816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45958.813252314816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45958.813252314816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45958.813252314816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45958.813252314816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45958.813252314816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45958.813252314816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45958.813252314816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45958.813252314816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45958.813252314816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45958.813252314816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45958.813252314816</v>
      </c>
      <c r="H120" s="153"/>
      <c r="I120" s="152" t="str">
        <f>IFERROR(VLOOKUP(D120,DB!A:F,6,0),"")</f>
        <v/>
      </c>
      <c r="J120" s="152" t="str">
        <f>IFERROR(VLOOKUP(D120,DB!A:G,7,0),"")</f>
        <v/>
      </c>
      <c r="K120" s="152"/>
      <c r="L120" s="152" t="str">
        <f>IFERROR(VLOOKUP(D120,DB!A:I,9,0),"")</f>
        <v/>
      </c>
    </row>
    <row r="121" spans="1:12" ht="15">
      <c r="A121" s="158"/>
      <c r="B121" s="158" t="str">
        <f>IFERROR(VLOOKUP(D121,DB!A:K,11,0),"")</f>
        <v/>
      </c>
      <c r="C121" s="158"/>
      <c r="D121" s="158"/>
      <c r="E121" s="158"/>
      <c r="F121" s="159"/>
      <c r="G121" s="160">
        <f ca="1">IFERROR(NOW()-F121,"")</f>
        <v>45958.813252314816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45958.813252314816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45958.813252314816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45958.813252314816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45958.813252314816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45958.813252314816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45958.813252314816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45958.813252314816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45958.813252314816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45958.813252314816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45958.813252314816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45958.813252314816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45958.813252314816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45958.813252314816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45958.813252314816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45958.813252314816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45958.813252314816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45958.813252314816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45958.813252314816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45958.813252314816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45958.813252314816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45958.813252314816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45958.813252314816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45958.813252314816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45958.813252314816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45958.813252314816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45958.813252314816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45958.813252314816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45958.813252314816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45958.813252314816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45958.813252314816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45958.813252314816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45958.813252314816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45958.813252314816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45958.813252314816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45958.813252314816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45958.813252314816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45958.813252314816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45958.813252314816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45958.813252314816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45958.813252314816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45958.813252314816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45958.813252314816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45958.813252314816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45958.813252314816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45958.813252314816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45958.813252314816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45958.813252314816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45958.813252314816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45958.813252314816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45958.813252314816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45958.813252314816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45958.813252314816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45958.813252314816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45958.813252314816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45958.813252314816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45958.813252314816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45958.813252314816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45958.813252314816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45958.813252314816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45958.813252314816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45958.813252314816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45958.813252314816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45958.813252314816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45958.813252314816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45958.813252314816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45958.813252314816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45958.813252314816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45958.813252314816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45958.813252314816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45958.813252314816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45958.813252314816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45958.813252314816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45958.813252314816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45958.813252314816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45958.813252314816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45958.813252314816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45958.813252314816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45958.813252314816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45958.813252314816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45958.813252314816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45958.813252314816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45958.813252314816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45958.813252314816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45958.813252314816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45958.813252314816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45958.813252314816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45958.813252314816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45958.813252314816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45958.813252314816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45958.813252314816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45958.813252314816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45958.813252314816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45958.813252314816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45958.813252314816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45958.813252314816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45958.813252314816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45958.813252314816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45958.813252314816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45958.813252314816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45958.813252314816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45958.813252314816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45958.813252314816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45958.813252314816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45958.813252314816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45958.813252314816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45958.813252314816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45958.813252314816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45958.813252314816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45958.813252314816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45958.813252314816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45958.813252314816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45958.813252314816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45958.813252314816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45958.813252314816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45958.813252314816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45958.813252314816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45958.813252314816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45958.813252314816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45958.813252314816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45958.813252314816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45958.813252314816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45958.813252314816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45958.813252314816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45958.813252314816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45958.813252314816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45958.813252314816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45958.813252314816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45958.813252314816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45958.813252314816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45958.813252314816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45958.813252314816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45958.813252314816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45958.813252314816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45958.813252314816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45958.813252314816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45958.813252314816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45958.813252314816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45958.813252314816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45958.813252314816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45958.813252314816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45958.813252314816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45958.813252314816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45958.813252314816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45958.813252314816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45958.813252314816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45958.813252314816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45958.813252314816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45958.813252314816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45958.813252314816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45958.813252314816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45958.813252314816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45958.813252314816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45958.813252314816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45958.813252314816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45958.813252314816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45958.813252314816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45958.813252314816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45958.813252314816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45958.813252314816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45958.813252314816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45958.813252314816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45958.813252314816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45958.813252314816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45958.813252314816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45958.813252314816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45958.813252314816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45958.813252314816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45958.813252314816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45958.813252314816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45958.813252314816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45958.813252314816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45958.813252314816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45958.813252314816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45958.813252314816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45958.813252314816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45958.813252314816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45958.813252314816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45958.813252314816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45958.813252314816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45958.813252314816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45958.813252314816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45958.813252314816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45958.813252314816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45958.813252314816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45958.813252314816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45958.813252314816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45958.813252314816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45958.813252314816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45958.813252314816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45958.813252314816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45958.813252314816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45958.813252314816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45958.813252314816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45958.813252314816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45958.813252314816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45958.813252314816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45958.813252314816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45958.813252314816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45958.813252314816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45958.813252314816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45958.813252314816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45958.813252314816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45958.813252314816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45958.813252314816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45958.813252314816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45958.813252314816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45958.813252314816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45958.813252314816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45958.813252314816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45958.813252314816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45958.813252314816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45958.813252314816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45958.813252314816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45958.813252314816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45958.813252314816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45958.813252314816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45958.813252314816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45958.813252314816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45958.813252314816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45958.813252314816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45958.813252314816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45958.813252314816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45958.813252314816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45958.813252314816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45958.813252314816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45958.813252314816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45958.813252314816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45958.813252314816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45958.813252314816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45958.813252314816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45958.813252314816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45958.813252314816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45958.813252314816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45958.813252314816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45958.813252314816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45958.813252314816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45958.813252314816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45958.813252314816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45958.813252314816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45958.813252314816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45958.813252314816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45958.813252314816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45958.813252314816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45958.813252314816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45958.813252314816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45958.813252314816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45958.813252314816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45958.813252314816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45958.813252314816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45958.813252314816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45958.813252314816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45958.813252314816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45958.813252314816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45958.813252314816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45958.813252314816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45958.813252314816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45958.813252314816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45958.813252314816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45958.813252314816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45958.813252314816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45958.813252314816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45958.813252314816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45958.813252314816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45958.813252314816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45958.813252314816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45958.813252314816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45958.813252314816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45958.813252314816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45958.813252314816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45958.813252314816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45958.813252314816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45958.813252314816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45958.813252314816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45958.813252314816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45958.813252314816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45958.813252314816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45958.813252314816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45958.813252314816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45958.813252314816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45958.813252314816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45958.813252314816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45958.813252314816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45958.813252314816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45958.813252314816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45958.813252314816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45958.813252314816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45958.813252314816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45958.813252314816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45958.813252314816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45958.813252314816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45958.813252314816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45958.813252314816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45958.813252314816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45958.813252314816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45958.813252314816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45958.813252314816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45958.813252314816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45958.813252314816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45958.813252314816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45958.813252314816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45958.813252314816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45958.813252314816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45958.813252314816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45958.813252314816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45958.813252314816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45958.813252314816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45958.813252314816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45958.813252314816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45958.813252314816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45958.813252314816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45958.813252314816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45958.813252314816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45958.813252314816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45958.813252314816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45958.813252314816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45958.813252314816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45958.813252314816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45958.813252314816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45958.813252314816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45958.813252314816</v>
      </c>
      <c r="H441" s="159"/>
      <c r="I441" s="158" t="str">
        <f>IFERROR(VLOOKUP(D441,DB!A:F,6,0),"")</f>
        <v/>
      </c>
      <c r="J441" s="158" t="str">
        <f>IFERROR(VLOOKUP(D441,DB!A:G,7,0),"")</f>
        <v/>
      </c>
      <c r="K441" s="158"/>
      <c r="L441" s="158" t="str">
        <f>IFERROR(VLOOKUP(D441,DB!A:I,9,0),"")</f>
        <v/>
      </c>
    </row>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51" ht="15"/>
    <row r="552" ht="15"/>
    <row r="554" ht="15"/>
    <row r="555" ht="15"/>
    <row r="556" ht="15"/>
    <row r="557" ht="15"/>
    <row r="559" ht="15"/>
    <row r="560" ht="15"/>
    <row r="567" ht="15"/>
    <row r="568" ht="15"/>
    <row r="569" ht="15"/>
    <row r="570" ht="15"/>
    <row r="571" ht="15"/>
    <row r="572" ht="15"/>
    <row r="575" ht="15"/>
    <row r="576" ht="15"/>
    <row r="577" ht="15"/>
    <row r="578" ht="15"/>
    <row r="579" ht="15"/>
    <row r="580" ht="15"/>
    <row r="581" ht="15"/>
    <row r="582" ht="15"/>
    <row r="583" ht="15"/>
    <row r="584" ht="15"/>
    <row r="585" ht="15"/>
    <row r="586"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2" ht="15"/>
    <row r="643" ht="15"/>
    <row r="680" ht="15"/>
    <row r="681" ht="15"/>
    <row r="682" ht="15"/>
    <row r="683" ht="15"/>
    <row r="684" ht="15"/>
    <row r="685" ht="15"/>
    <row r="686" ht="15"/>
    <row r="687" ht="15"/>
    <row r="688" ht="15"/>
    <row r="689"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2" ht="15"/>
    <row r="774" ht="15"/>
    <row r="775"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979" ht="15"/>
    <row r="980" ht="15"/>
    <row r="981" ht="15"/>
    <row r="982" ht="15"/>
    <row r="983" ht="15"/>
    <row r="984" ht="15"/>
    <row r="990" ht="15"/>
    <row r="991" ht="15"/>
    <row r="992" ht="15"/>
    <row r="993" ht="15"/>
    <row r="994" ht="15"/>
    <row r="995" ht="15"/>
    <row r="996"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7" ht="15"/>
    <row r="1048" ht="15"/>
    <row r="1054" ht="15"/>
    <row r="1055" ht="15"/>
    <row r="1057" ht="15"/>
    <row r="1058" ht="15"/>
    <row r="1059" ht="15"/>
    <row r="1060" ht="15"/>
    <row r="1061" ht="15"/>
    <row r="1062" ht="15"/>
    <row r="1063" ht="15"/>
    <row r="1065" ht="15"/>
    <row r="1066" ht="15"/>
    <row r="1067"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6" ht="15"/>
    <row r="1137" ht="15"/>
    <row r="1138" ht="15"/>
    <row r="1139" ht="15"/>
    <row r="1140" ht="15"/>
    <row r="1141" ht="15"/>
    <row r="1142" ht="15"/>
    <row r="1143" ht="15"/>
    <row r="1144" ht="15"/>
    <row r="1145" ht="15"/>
    <row r="1146" ht="15"/>
    <row r="1147" ht="15"/>
    <row r="1148" ht="15"/>
    <row r="1149" ht="15"/>
    <row r="1151" ht="15"/>
    <row r="1152" ht="15"/>
    <row r="1153" ht="15"/>
    <row r="1154" ht="15"/>
    <row r="1155" ht="15"/>
    <row r="1156" ht="15"/>
    <row r="1157" ht="15"/>
    <row r="1158" ht="15"/>
    <row r="1159" ht="15"/>
    <row r="1160" ht="15"/>
    <row r="1161" ht="15"/>
    <row r="1162"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202" ht="15"/>
    <row r="1203" ht="15"/>
    <row r="1206" ht="15"/>
    <row r="1207" ht="15"/>
    <row r="1208" ht="15"/>
    <row r="1209" ht="15"/>
    <row r="1210" ht="15"/>
    <row r="1211" ht="15"/>
    <row r="1212" ht="15"/>
    <row r="1213" ht="15"/>
    <row r="1216" ht="15"/>
    <row r="1217" ht="15"/>
    <row r="1218" ht="15"/>
    <row r="1219" ht="15"/>
    <row r="1220" ht="15"/>
    <row r="1221" ht="15"/>
    <row r="1222" ht="15"/>
    <row r="1223" ht="15"/>
    <row r="1224" ht="15"/>
    <row r="1225" ht="15"/>
    <row r="1226" ht="15"/>
    <row r="1227" ht="15"/>
    <row r="1229" ht="15"/>
    <row r="1230" ht="15"/>
    <row r="1231" ht="15"/>
    <row r="1234" ht="15"/>
    <row r="1236" ht="15"/>
    <row r="1238" ht="15"/>
    <row r="1241" ht="15"/>
    <row r="1242" ht="15"/>
    <row r="1243" ht="15"/>
    <row r="1245" ht="15"/>
    <row r="1247" ht="15"/>
    <row r="1248" ht="15"/>
    <row r="1249" ht="15"/>
    <row r="1250" ht="15"/>
    <row r="1251" ht="15"/>
    <row r="1253" ht="15"/>
    <row r="1254" ht="15"/>
    <row r="1255" ht="15"/>
    <row r="1256" ht="15"/>
    <row r="1258" ht="15"/>
    <row r="1260" ht="15"/>
    <row r="1261" ht="15"/>
    <row r="1263" ht="15"/>
    <row r="1264" ht="15"/>
    <row r="1265" ht="15"/>
    <row r="1266" ht="15"/>
    <row r="1268" ht="15"/>
    <row r="1270" ht="15"/>
    <row r="1271" ht="15"/>
    <row r="1272" ht="15"/>
    <row r="1273" ht="15"/>
    <row r="1275" ht="15"/>
    <row r="1276" ht="15"/>
    <row r="1277" ht="15"/>
    <row r="1278" ht="15"/>
    <row r="1279" ht="15"/>
    <row r="1280" ht="15"/>
    <row r="1281" ht="15"/>
    <row r="1284" ht="15"/>
    <row r="1286" ht="15"/>
    <row r="1287" ht="15"/>
    <row r="1288" ht="15"/>
    <row r="1289" ht="15"/>
    <row r="1290" ht="15"/>
    <row r="1291" ht="15"/>
    <row r="1292" ht="15"/>
    <row r="1293" ht="15"/>
    <row r="1296" ht="15"/>
    <row r="1297" ht="15"/>
    <row r="1299" ht="15"/>
    <row r="1301" ht="15"/>
    <row r="1302" ht="15"/>
    <row r="1303" ht="15"/>
    <row r="1304" ht="15"/>
  </sheetData>
  <dataValidations count="2">
    <dataValidation allowBlank="1" showInputMessage="1" showErrorMessage="1" sqref="E1" xr:uid="{920C6338-E771-4DAE-8C89-92A9093EA4DE}"/>
    <dataValidation type="list" allowBlank="1" showInputMessage="1" showErrorMessage="1" sqref="E2:E44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tabSelected="1" workbookViewId="0">
      <selection activeCell="D8" sqref="D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45958.813252314816</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2"/>
      <c r="E3" s="106"/>
      <c r="F3" s="107"/>
      <c r="G3" s="77">
        <f ca="1">IFERROR(NOW()-F3,"-")</f>
        <v>45958.813252314816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45958.813252314816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45958.813252314816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45958.813252314816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45958.813252314816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45958.813252314816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45958.813252314816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45958.813252314816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45958.813252314816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45958.813252314816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45958.813252314816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45958.813252314816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45958.813252314816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45958.813252314816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45958.813252314816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45958.813252314816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45958.813252314816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45958.813252314816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45958.813252314816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45958.813252314816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45958.813252314816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45958.813252314816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45958.813252314816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45958.813252314816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45958.813252314816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45958.813252314816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45958.813252314816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45958.813252314816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45958.813252314816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45958.813252314816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45958.813252314816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45958.813252314816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45958.813252314816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45958.813252314816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45958.813252314816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45958.813252314816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45958.813252314816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45958.813252314816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45958.813252314816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45958.813252314816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45958.813252314816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45958.813252314816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45958.813252314816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45958.813252314816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45958.813252314816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45958.813252314816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45958.813252314816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45958.813252314816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45958.813252314816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45958.813252314816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45958.813252314816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45958.813252314816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45958.813252314816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45958.813252314816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45958.813252314816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45958.813252314816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45958.813252314816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45958.813252314816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45958.813252314816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45958.813252314816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45958.813252314816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45958.813252314816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45958.813252314816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45958.813252314816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45958.813252314816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45958.813252314816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45958.813252314816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45958.813252314816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45958.813252314816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45958.813252314816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45958.813252314816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45958.813252314816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45958.813252314816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45958.813252314816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45958.813252314816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45958.813252314816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45958.813252314816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45958.813252314816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45958.813252314816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45958.813252314816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45958.813252314816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45958.813252314816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45958.813252314816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45958.813252314816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45958.813252314816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45958.813252314816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45958.813252314816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45958.813252314816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45958.813252314816</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2025-10-28T16:32:53Z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